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sul\"/>
    </mc:Choice>
  </mc:AlternateContent>
  <bookViews>
    <workbookView xWindow="0" yWindow="0" windowWidth="20490" windowHeight="7620"/>
  </bookViews>
  <sheets>
    <sheet name="Item 1" sheetId="1" r:id="rId1"/>
  </sheets>
  <externalReferences>
    <externalReference r:id="rId2"/>
  </externalReferences>
  <definedNames>
    <definedName name="aaaa">#REF!</definedName>
    <definedName name="_xlnm.Print_Area" localSheetId="0">'Item 1'!$A$1:$D$94</definedName>
    <definedName name="ARM01_02">#REF!</definedName>
    <definedName name="ARM1_COMP">#REF!</definedName>
    <definedName name="ARM2_COMP">#REF!</definedName>
    <definedName name="capt01">#REF!</definedName>
    <definedName name="CECWC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D">#REF!</definedName>
    <definedName name="DD">#REF!</definedName>
    <definedName name="dddddddddddddddddddddd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SC01_">#REF!</definedName>
    <definedName name="ESC02_">#REF!</definedName>
    <definedName name="ESC03_">#REF!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Jan_94">#REF!</definedName>
    <definedName name="kl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int_Area" localSheetId="0">'Item 1'!$A$1:$D$95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alário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Tabela_Inpc">#REF!</definedName>
    <definedName name="v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  <definedName name="X">#REF!</definedName>
    <definedName name="xwswsxas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66" i="1"/>
  <c r="C43" i="1"/>
  <c r="D29" i="1"/>
  <c r="D22" i="1"/>
  <c r="D14" i="1" l="1"/>
  <c r="D60" i="1" s="1"/>
  <c r="D63" i="1" l="1"/>
  <c r="D62" i="1"/>
  <c r="D39" i="1"/>
  <c r="D35" i="1"/>
  <c r="C90" i="1"/>
  <c r="D65" i="1"/>
  <c r="D61" i="1"/>
  <c r="D55" i="1"/>
  <c r="D52" i="1"/>
  <c r="D42" i="1"/>
  <c r="D43" i="1" s="1"/>
  <c r="D38" i="1"/>
  <c r="D34" i="1"/>
  <c r="D64" i="1"/>
  <c r="D57" i="1"/>
  <c r="D54" i="1"/>
  <c r="D48" i="1"/>
  <c r="D37" i="1"/>
  <c r="D33" i="1"/>
  <c r="D53" i="1"/>
  <c r="D36" i="1"/>
  <c r="D32" i="1"/>
  <c r="D66" i="1"/>
  <c r="D40" i="1" l="1"/>
  <c r="D71" i="1" s="1"/>
  <c r="C71" i="1"/>
  <c r="C67" i="1"/>
  <c r="D49" i="1" l="1"/>
  <c r="D50" i="1" s="1"/>
  <c r="D73" i="1" s="1"/>
  <c r="C50" i="1"/>
  <c r="C73" i="1" s="1"/>
  <c r="D67" i="1"/>
  <c r="D68" i="1" s="1"/>
  <c r="D75" i="1" s="1"/>
  <c r="C68" i="1"/>
  <c r="C75" i="1" s="1"/>
  <c r="D56" i="1"/>
  <c r="D58" i="1" s="1"/>
  <c r="D74" i="1" s="1"/>
  <c r="C58" i="1"/>
  <c r="C74" i="1" s="1"/>
  <c r="D44" i="1"/>
  <c r="D46" i="1" s="1"/>
  <c r="D72" i="1" s="1"/>
  <c r="C46" i="1"/>
  <c r="C72" i="1" s="1"/>
  <c r="D76" i="1" l="1"/>
  <c r="D78" i="1" s="1"/>
  <c r="D81" i="1" s="1"/>
  <c r="C76" i="1"/>
  <c r="D82" i="1" l="1"/>
  <c r="D93" i="1"/>
  <c r="D87" i="1" l="1"/>
  <c r="D85" i="1"/>
  <c r="D84" i="1"/>
  <c r="D88" i="1"/>
  <c r="D83" i="1" l="1"/>
  <c r="D90" i="1" s="1"/>
</calcChain>
</file>

<file path=xl/sharedStrings.xml><?xml version="1.0" encoding="utf-8"?>
<sst xmlns="http://schemas.openxmlformats.org/spreadsheetml/2006/main" count="116" uniqueCount="98">
  <si>
    <t>PLANILHA DE ESTIMATIVA DE CUSTOS - LUCRO REAL
CONFORME IN nº 02/2008, atualizada até a IN nº 04/2015</t>
  </si>
  <si>
    <t xml:space="preserve">CATEGORIA </t>
  </si>
  <si>
    <t>CCT</t>
  </si>
  <si>
    <t>DATA BASE</t>
  </si>
  <si>
    <t>1º/01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</si>
  <si>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</si>
  <si>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</si>
  <si>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</si>
  <si>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</si>
  <si>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</si>
  <si>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</si>
  <si>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</si>
  <si>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</si>
  <si>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</si>
  <si>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</si>
  <si>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</si>
  <si>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</si>
  <si>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 (Contrato atual nº 041/2014)</t>
  </si>
  <si>
    <t>Auxilio Transporte ((5+2,50) x dias úteis- 6% ) (Decreto nº 37.940/2016 - GDF)</t>
  </si>
  <si>
    <t>Auxilio Alimentação (Cláusula 3º TA CCT DF000046/2019- R$ 32,70 por dia trabalhado)</t>
  </si>
  <si>
    <t>Assistência Odontológica (Cláusula 17° CCT DF00010/2019)</t>
  </si>
  <si>
    <t>Auxílio Creche</t>
  </si>
  <si>
    <t xml:space="preserve">Assistência Médica  </t>
  </si>
  <si>
    <t>Auxílio Funeral  (Cláusula 16° CCT DF0010/2019)</t>
  </si>
  <si>
    <t>TOTAL DOS BENEFÍCIOS MENSAIS E DIÁRIOS</t>
  </si>
  <si>
    <t>MÓDULO 3- INSUMOS DIVERSOS</t>
  </si>
  <si>
    <t xml:space="preserve">Insumos Diversos </t>
  </si>
  <si>
    <t>Uniforme (referência Contrato n° 84/2016 - 7° TA)</t>
  </si>
  <si>
    <t>Materiais de Consumo</t>
  </si>
  <si>
    <t>Equipamentos de Proteção Individual (EPI)</t>
  </si>
  <si>
    <t>Depreciação dos equipamentos (ANEXO 13 do edital)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</si>
  <si>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</si>
  <si>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</si>
  <si>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</si>
  <si>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</si>
  <si>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</si>
  <si>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</si>
  <si>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</si>
  <si>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</si>
  <si>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</si>
  <si>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</si>
  <si>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</si>
  <si>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</si>
  <si>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</si>
  <si>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</si>
  <si>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</si>
  <si>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 xml:space="preserve">Subtotal 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</si>
  <si>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</si>
  <si>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</si>
  <si>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</si>
  <si>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</si>
  <si>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</si>
  <si>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</si>
  <si>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</si>
  <si>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</si>
  <si>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</si>
  <si>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e da Contribuição Social do Aviso Prévio trabalhado e indenizado</t>
  </si>
  <si>
    <t>4.5. CUSTO DE REPOSIÇÃO DO PROFISSIONAL AUSENTE</t>
  </si>
  <si>
    <t xml:space="preserve">Férias 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</si>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</sst>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mmmm\-yy"/>
    <numFmt numFmtId="165" formatCode="&quot;R$&quot;#,##0.00"/>
    <numFmt numFmtId="166" formatCode="_(* #,##0.00_);_(* \(#,##0.00\);_(* &quot;-&quot;??_);_(@_)"/>
    <numFmt numFmtId="167" formatCode="0.0%"/>
    <numFmt numFmtId="168" formatCode="&quot;R$&quot;\ #,##0.00"/>
    <numFmt numFmtId="169" formatCode="_(&quot;R$&quot;* #,##0.00_);_(&quot;R$&quot;* \(#,##0.00\);_(&quot;R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indexed="60"/>
      <name val="Arial"/>
      <family val="2"/>
    </font>
    <font>
      <sz val="8"/>
      <color theme="2" tint="-9.9978637043366805E-2"/>
      <name val="Arial"/>
      <family val="2"/>
    </font>
    <font>
      <b/>
      <sz val="8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10" fontId="5" fillId="0" borderId="0" xfId="3" applyNumberFormat="1" applyFont="1" applyAlignment="1">
      <alignment vertical="center"/>
    </xf>
    <xf numFmtId="0" fontId="5" fillId="0" borderId="0" xfId="2" applyFont="1"/>
    <xf numFmtId="0" fontId="4" fillId="2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Continuous" vertical="center"/>
    </xf>
    <xf numFmtId="0" fontId="6" fillId="3" borderId="1" xfId="2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/>
    </xf>
    <xf numFmtId="0" fontId="7" fillId="4" borderId="1" xfId="2" applyFont="1" applyFill="1" applyBorder="1"/>
    <xf numFmtId="164" fontId="8" fillId="4" borderId="1" xfId="2" applyNumberFormat="1" applyFont="1" applyFill="1" applyBorder="1" applyAlignment="1">
      <alignment vertical="center"/>
    </xf>
    <xf numFmtId="0" fontId="5" fillId="4" borderId="0" xfId="2" applyFont="1" applyFill="1"/>
    <xf numFmtId="0" fontId="9" fillId="5" borderId="1" xfId="2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10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0" fontId="5" fillId="0" borderId="1" xfId="3" applyNumberFormat="1" applyFont="1" applyBorder="1" applyAlignment="1">
      <alignment horizontal="right" vertical="center"/>
    </xf>
    <xf numFmtId="166" fontId="5" fillId="4" borderId="1" xfId="2" applyNumberFormat="1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>
      <alignment vertical="center" wrapText="1"/>
    </xf>
    <xf numFmtId="10" fontId="5" fillId="0" borderId="1" xfId="3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right"/>
    </xf>
    <xf numFmtId="0" fontId="3" fillId="0" borderId="1" xfId="2" applyFont="1" applyBorder="1" applyAlignment="1">
      <alignment horizontal="right" vertical="center"/>
    </xf>
    <xf numFmtId="167" fontId="11" fillId="0" borderId="1" xfId="3" applyNumberFormat="1" applyFont="1" applyBorder="1" applyAlignment="1">
      <alignment vertical="center"/>
    </xf>
    <xf numFmtId="166" fontId="3" fillId="6" borderId="1" xfId="2" applyNumberFormat="1" applyFont="1" applyFill="1" applyBorder="1" applyAlignment="1">
      <alignment vertical="center"/>
    </xf>
    <xf numFmtId="0" fontId="3" fillId="0" borderId="0" xfId="2" applyFont="1" applyAlignment="1">
      <alignment horizontal="right"/>
    </xf>
    <xf numFmtId="0" fontId="5" fillId="2" borderId="1" xfId="2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66" fontId="5" fillId="4" borderId="1" xfId="2" applyNumberFormat="1" applyFont="1" applyFill="1" applyBorder="1" applyAlignment="1">
      <alignment vertical="center"/>
    </xf>
    <xf numFmtId="0" fontId="5" fillId="4" borderId="1" xfId="2" applyFont="1" applyFill="1" applyBorder="1" applyAlignment="1">
      <alignment vertical="center"/>
    </xf>
    <xf numFmtId="0" fontId="9" fillId="5" borderId="1" xfId="2" applyFont="1" applyFill="1" applyBorder="1" applyAlignment="1">
      <alignment vertical="center"/>
    </xf>
    <xf numFmtId="168" fontId="5" fillId="0" borderId="0" xfId="2" applyNumberFormat="1" applyFont="1"/>
    <xf numFmtId="0" fontId="9" fillId="5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right" vertical="center"/>
    </xf>
    <xf numFmtId="0" fontId="10" fillId="0" borderId="1" xfId="2" applyFont="1" applyBorder="1" applyAlignment="1">
      <alignment horizontal="left" vertical="center"/>
    </xf>
    <xf numFmtId="10" fontId="3" fillId="0" borderId="1" xfId="3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10" fontId="5" fillId="4" borderId="1" xfId="3" applyNumberFormat="1" applyFont="1" applyFill="1" applyBorder="1" applyAlignment="1" applyProtection="1">
      <alignment vertical="center"/>
      <protection hidden="1"/>
    </xf>
    <xf numFmtId="10" fontId="5" fillId="0" borderId="1" xfId="3" applyNumberFormat="1" applyFont="1" applyBorder="1" applyAlignment="1" applyProtection="1">
      <alignment vertical="center"/>
      <protection hidden="1"/>
    </xf>
    <xf numFmtId="166" fontId="5" fillId="0" borderId="1" xfId="2" applyNumberFormat="1" applyFont="1" applyBorder="1" applyAlignment="1">
      <alignment vertical="center"/>
    </xf>
    <xf numFmtId="10" fontId="3" fillId="4" borderId="1" xfId="3" applyNumberFormat="1" applyFont="1" applyFill="1" applyBorder="1" applyAlignment="1" applyProtection="1">
      <alignment horizontal="right" vertical="center"/>
      <protection locked="0"/>
    </xf>
    <xf numFmtId="10" fontId="5" fillId="0" borderId="1" xfId="3" applyNumberFormat="1" applyFont="1" applyBorder="1" applyAlignment="1">
      <alignment vertical="center"/>
    </xf>
    <xf numFmtId="0" fontId="10" fillId="7" borderId="1" xfId="2" applyFont="1" applyFill="1" applyBorder="1" applyAlignment="1">
      <alignment horizontal="right" vertical="center"/>
    </xf>
    <xf numFmtId="10" fontId="11" fillId="7" borderId="1" xfId="3" applyNumberFormat="1" applyFont="1" applyFill="1" applyBorder="1" applyAlignment="1" applyProtection="1">
      <alignment vertical="center"/>
      <protection hidden="1"/>
    </xf>
    <xf numFmtId="166" fontId="11" fillId="7" borderId="1" xfId="3" applyNumberFormat="1" applyFont="1" applyFill="1" applyBorder="1" applyAlignment="1" applyProtection="1">
      <alignment vertical="center"/>
      <protection hidden="1"/>
    </xf>
    <xf numFmtId="0" fontId="13" fillId="0" borderId="0" xfId="2" applyFont="1"/>
    <xf numFmtId="10" fontId="3" fillId="0" borderId="1" xfId="3" applyNumberFormat="1" applyFont="1" applyBorder="1" applyAlignment="1" applyProtection="1">
      <alignment horizontal="center" vertical="center"/>
      <protection hidden="1"/>
    </xf>
    <xf numFmtId="166" fontId="3" fillId="0" borderId="1" xfId="2" applyNumberFormat="1" applyFont="1" applyBorder="1" applyAlignment="1" applyProtection="1">
      <alignment horizontal="center" vertical="center"/>
      <protection hidden="1"/>
    </xf>
    <xf numFmtId="10" fontId="3" fillId="0" borderId="1" xfId="3" applyNumberFormat="1" applyFont="1" applyBorder="1" applyAlignment="1" applyProtection="1">
      <alignment vertical="center"/>
      <protection hidden="1"/>
    </xf>
    <xf numFmtId="166" fontId="3" fillId="0" borderId="1" xfId="2" applyNumberFormat="1" applyFont="1" applyBorder="1" applyAlignment="1">
      <alignment vertical="center"/>
    </xf>
    <xf numFmtId="0" fontId="3" fillId="0" borderId="1" xfId="2" applyFont="1" applyBorder="1" applyAlignment="1">
      <alignment horizontal="left" vertical="center"/>
    </xf>
    <xf numFmtId="166" fontId="5" fillId="4" borderId="1" xfId="2" applyNumberFormat="1" applyFont="1" applyFill="1" applyBorder="1" applyAlignment="1" applyProtection="1">
      <alignment vertical="center"/>
      <protection hidden="1"/>
    </xf>
    <xf numFmtId="166" fontId="5" fillId="0" borderId="1" xfId="2" applyNumberFormat="1" applyFont="1" applyFill="1" applyBorder="1" applyAlignment="1" applyProtection="1">
      <alignment vertical="center"/>
      <protection hidden="1"/>
    </xf>
    <xf numFmtId="0" fontId="10" fillId="0" borderId="1" xfId="2" applyFont="1" applyBorder="1" applyAlignment="1">
      <alignment vertical="center"/>
    </xf>
    <xf numFmtId="0" fontId="5" fillId="0" borderId="1" xfId="2" applyFont="1" applyBorder="1" applyAlignment="1">
      <alignment horizontal="left" vertical="center"/>
    </xf>
    <xf numFmtId="10" fontId="5" fillId="0" borderId="1" xfId="3" applyNumberFormat="1" applyFont="1" applyFill="1" applyBorder="1" applyAlignment="1" applyProtection="1">
      <alignment vertical="center"/>
      <protection hidden="1"/>
    </xf>
    <xf numFmtId="10" fontId="5" fillId="0" borderId="1" xfId="3" applyNumberFormat="1" applyFont="1" applyFill="1" applyBorder="1" applyAlignment="1">
      <alignment vertical="center"/>
    </xf>
    <xf numFmtId="166" fontId="5" fillId="0" borderId="1" xfId="2" applyNumberFormat="1" applyFont="1" applyFill="1" applyBorder="1" applyAlignment="1">
      <alignment vertical="center"/>
    </xf>
    <xf numFmtId="10" fontId="3" fillId="0" borderId="1" xfId="3" applyNumberFormat="1" applyFont="1" applyFill="1" applyBorder="1" applyAlignment="1" applyProtection="1">
      <alignment vertical="center"/>
      <protection hidden="1"/>
    </xf>
    <xf numFmtId="0" fontId="9" fillId="5" borderId="1" xfId="2" applyFont="1" applyFill="1" applyBorder="1" applyAlignment="1" applyProtection="1">
      <alignment vertical="center"/>
      <protection hidden="1"/>
    </xf>
    <xf numFmtId="0" fontId="10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 applyProtection="1">
      <alignment vertical="center"/>
      <protection hidden="1"/>
    </xf>
    <xf numFmtId="0" fontId="10" fillId="0" borderId="1" xfId="2" applyFont="1" applyBorder="1" applyAlignment="1">
      <alignment horizontal="left" vertical="center"/>
    </xf>
    <xf numFmtId="10" fontId="3" fillId="6" borderId="1" xfId="3" applyNumberFormat="1" applyFont="1" applyFill="1" applyBorder="1" applyAlignment="1" applyProtection="1">
      <alignment vertical="center"/>
      <protection hidden="1"/>
    </xf>
    <xf numFmtId="166" fontId="3" fillId="6" borderId="1" xfId="3" applyNumberFormat="1" applyFont="1" applyFill="1" applyBorder="1" applyAlignment="1" applyProtection="1">
      <alignment vertical="center"/>
      <protection hidden="1"/>
    </xf>
    <xf numFmtId="10" fontId="11" fillId="6" borderId="1" xfId="3" applyNumberFormat="1" applyFont="1" applyFill="1" applyBorder="1" applyAlignment="1" applyProtection="1">
      <alignment vertical="center"/>
      <protection hidden="1"/>
    </xf>
    <xf numFmtId="166" fontId="11" fillId="6" borderId="1" xfId="3" applyNumberFormat="1" applyFont="1" applyFill="1" applyBorder="1" applyAlignment="1" applyProtection="1">
      <alignment vertical="center"/>
      <protection hidden="1"/>
    </xf>
    <xf numFmtId="0" fontId="10" fillId="0" borderId="1" xfId="2" applyFont="1" applyBorder="1" applyAlignment="1">
      <alignment horizontal="right" vertical="center"/>
    </xf>
    <xf numFmtId="10" fontId="11" fillId="0" borderId="1" xfId="3" applyNumberFormat="1" applyFont="1" applyBorder="1" applyAlignment="1" applyProtection="1">
      <alignment vertical="center"/>
      <protection hidden="1"/>
    </xf>
    <xf numFmtId="166" fontId="11" fillId="0" borderId="1" xfId="3" applyNumberFormat="1" applyFont="1" applyBorder="1" applyAlignment="1" applyProtection="1">
      <alignment vertical="center"/>
      <protection hidden="1"/>
    </xf>
    <xf numFmtId="0" fontId="10" fillId="7" borderId="1" xfId="2" applyFont="1" applyFill="1" applyBorder="1" applyAlignment="1" applyProtection="1">
      <alignment vertical="center"/>
      <protection hidden="1"/>
    </xf>
    <xf numFmtId="168" fontId="3" fillId="6" borderId="1" xfId="3" applyNumberFormat="1" applyFont="1" applyFill="1" applyBorder="1" applyAlignment="1" applyProtection="1">
      <alignment vertical="center"/>
      <protection hidden="1"/>
    </xf>
    <xf numFmtId="0" fontId="10" fillId="2" borderId="1" xfId="2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10" fontId="3" fillId="6" borderId="1" xfId="3" applyNumberFormat="1" applyFont="1" applyFill="1" applyBorder="1" applyAlignment="1" applyProtection="1">
      <alignment vertical="center"/>
      <protection locked="0"/>
    </xf>
    <xf numFmtId="169" fontId="5" fillId="0" borderId="0" xfId="4" applyFont="1"/>
    <xf numFmtId="0" fontId="3" fillId="0" borderId="1" xfId="2" applyFont="1" applyBorder="1"/>
    <xf numFmtId="168" fontId="5" fillId="0" borderId="0" xfId="2" applyNumberFormat="1" applyFont="1" applyBorder="1"/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5" fillId="0" borderId="1" xfId="2" applyFont="1" applyBorder="1"/>
    <xf numFmtId="10" fontId="5" fillId="6" borderId="1" xfId="3" applyNumberFormat="1" applyFont="1" applyFill="1" applyBorder="1" applyAlignment="1" applyProtection="1">
      <alignment vertical="center"/>
      <protection hidden="1"/>
    </xf>
    <xf numFmtId="0" fontId="10" fillId="0" borderId="3" xfId="2" applyFont="1" applyBorder="1" applyAlignment="1">
      <alignment horizontal="center" vertical="center"/>
    </xf>
    <xf numFmtId="10" fontId="5" fillId="6" borderId="1" xfId="3" applyNumberFormat="1" applyFont="1" applyFill="1" applyBorder="1" applyProtection="1">
      <protection hidden="1"/>
    </xf>
    <xf numFmtId="0" fontId="11" fillId="0" borderId="1" xfId="2" applyFont="1" applyBorder="1" applyAlignment="1">
      <alignment vertical="center" wrapText="1"/>
    </xf>
    <xf numFmtId="166" fontId="11" fillId="7" borderId="1" xfId="2" applyNumberFormat="1" applyFont="1" applyFill="1" applyBorder="1" applyAlignment="1">
      <alignment vertical="center"/>
    </xf>
    <xf numFmtId="0" fontId="14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Fill="1"/>
    <xf numFmtId="0" fontId="9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" fontId="13" fillId="0" borderId="1" xfId="4" applyNumberFormat="1" applyFont="1" applyBorder="1" applyAlignment="1" applyProtection="1">
      <alignment horizontal="center" vertical="center"/>
      <protection hidden="1"/>
    </xf>
    <xf numFmtId="4" fontId="11" fillId="4" borderId="1" xfId="2" applyNumberFormat="1" applyFont="1" applyFill="1" applyBorder="1" applyAlignment="1" applyProtection="1">
      <alignment vertical="center"/>
      <protection locked="0" hidden="1"/>
    </xf>
    <xf numFmtId="10" fontId="5" fillId="0" borderId="0" xfId="3" applyNumberFormat="1" applyFont="1"/>
  </cellXfs>
  <cellStyles count="5">
    <cellStyle name="Moeda 2" xfId="4"/>
    <cellStyle name="Normal" xfId="0" builtinId="0"/>
    <cellStyle name="Normal 2" xfId="2"/>
    <cellStyle name="Porcentagem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cesso%205126-Servi&#231;os%20de%20limpeza\Estimativa%20Normal%2000200.05126-2019%20D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-Depreciação"/>
      <sheetName val="Tabela Base"/>
      <sheetName val="Item 1"/>
      <sheetName val="Item 2"/>
      <sheetName val="Item 3"/>
      <sheetName val="Item 4"/>
      <sheetName val="Item 5"/>
      <sheetName val="Resumo"/>
      <sheetName val="COMPARATIVO CT20160084"/>
      <sheetName val="Resumo COA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93"/>
  <sheetViews>
    <sheetView showZeros="0" tabSelected="1" zoomScaleNormal="100" zoomScaleSheetLayoutView="80" workbookViewId="0">
      <selection activeCell="C1" sqref="C1"/>
    </sheetView>
  </sheetViews>
  <sheetFormatPr defaultColWidth="11.42578125" defaultRowHeight="12" x14ac:dyDescent="0.2"/>
  <cols>
    <col min="1" max="1" width="30.85546875" style="4" customWidth="1"/>
    <col min="2" max="2" width="96" style="4" bestFit="1" customWidth="1"/>
    <col min="3" max="3" width="28.28515625" style="102" customWidth="1"/>
    <col min="4" max="4" width="18.85546875" style="4" customWidth="1"/>
    <col min="5" max="5" width="11.42578125" style="4"/>
    <col min="6" max="6" width="14.7109375" style="4" customWidth="1"/>
    <col min="7" max="7" width="11.5703125" style="4" bestFit="1" customWidth="1"/>
    <col min="8" max="9" width="11.42578125" style="4"/>
    <col min="10" max="14" width="11.42578125" style="4" customWidth="1"/>
    <col min="15" max="16384" width="11.42578125" style="4"/>
  </cols>
  <sheetData>
    <row r="1" spans="1:6" ht="33.75" customHeight="1" x14ac:dyDescent="0.2">
      <c r="A1" s="1"/>
      <c r="B1" s="2" t="s">
        <v>0</v>
      </c>
      <c r="C1" s="3"/>
    </row>
    <row r="2" spans="1:6" ht="21" customHeight="1" x14ac:dyDescent="0.2">
      <c r="A2" s="5" t="s">
        <v>1</v>
      </c>
      <c r="B2" s="6"/>
      <c r="C2" s="6"/>
      <c r="D2" s="6"/>
    </row>
    <row r="3" spans="1:6" ht="15.75" x14ac:dyDescent="0.2">
      <c r="A3" s="5" t="s">
        <v>2</v>
      </c>
      <c r="B3" s="7"/>
      <c r="C3" s="5" t="s">
        <v>3</v>
      </c>
      <c r="D3" s="8" t="s">
        <v>4</v>
      </c>
    </row>
    <row r="4" spans="1:6" s="11" customFormat="1" ht="9" customHeight="1" x14ac:dyDescent="0.2">
      <c r="A4" s="9"/>
      <c r="B4" s="10"/>
      <c r="C4" s="10"/>
      <c r="D4" s="10"/>
    </row>
    <row r="5" spans="1:6" s="15" customFormat="1" x14ac:dyDescent="0.2">
      <c r="A5" s="12" t="s">
        <v>5</v>
      </c>
      <c r="B5" s="12"/>
      <c r="C5" s="13" t="s">
        <v>6</v>
      </c>
      <c r="D5" s="14" t="s">
        <v>7</v>
      </c>
    </row>
    <row r="6" spans="1:6" s="15" customFormat="1" ht="11.45" customHeight="1" x14ac:dyDescent="0.2">
      <c r="A6" s="16"/>
      <c r="B6" s="17" t="s">
        <v>8</v>
      </c>
      <c r="C6" s="18"/>
      <c r="D6" s="19"/>
    </row>
    <row r="7" spans="1:6" s="15" customFormat="1" x14ac:dyDescent="0.2">
      <c r="A7" s="16"/>
      <c r="B7" s="20" t="s">
        <v>9</v>
      </c>
      <c r="C7" s="18"/>
      <c r="D7" s="19"/>
    </row>
    <row r="8" spans="1:6" s="15" customFormat="1" ht="11.45" customHeight="1" x14ac:dyDescent="0.2">
      <c r="A8" s="16"/>
      <c r="B8" s="17" t="s">
        <v>10</v>
      </c>
      <c r="C8" s="21">
        <v>0</v>
      </c>
      <c r="D8" s="19"/>
    </row>
    <row r="9" spans="1:6" s="15" customFormat="1" ht="11.45" customHeight="1" x14ac:dyDescent="0.2">
      <c r="A9" s="16"/>
      <c r="B9" s="17" t="s">
        <v>11</v>
      </c>
      <c r="C9" s="21"/>
      <c r="D9" s="19"/>
    </row>
    <row r="10" spans="1:6" s="15" customFormat="1" ht="11.45" customHeight="1" x14ac:dyDescent="0.2">
      <c r="A10" s="16"/>
      <c r="B10" s="17" t="s">
        <v>12</v>
      </c>
      <c r="C10" s="21"/>
      <c r="D10" s="19"/>
      <c r="F10" s="22"/>
    </row>
    <row r="11" spans="1:6" s="15" customFormat="1" ht="11.45" customHeight="1" x14ac:dyDescent="0.2">
      <c r="A11" s="16"/>
      <c r="B11" s="17" t="s">
        <v>13</v>
      </c>
      <c r="C11" s="21"/>
      <c r="D11" s="19"/>
    </row>
    <row r="12" spans="1:6" s="15" customFormat="1" ht="11.45" customHeight="1" x14ac:dyDescent="0.2">
      <c r="A12" s="16"/>
      <c r="B12" s="17" t="s">
        <v>14</v>
      </c>
      <c r="C12" s="21"/>
      <c r="D12" s="19"/>
    </row>
    <row r="13" spans="1:6" s="15" customFormat="1" ht="11.45" customHeight="1" x14ac:dyDescent="0.2">
      <c r="A13" s="16"/>
      <c r="B13" s="17" t="s">
        <v>15</v>
      </c>
      <c r="C13" s="21"/>
      <c r="D13" s="19"/>
    </row>
    <row r="14" spans="1:6" s="26" customFormat="1" x14ac:dyDescent="0.2">
      <c r="A14" s="16"/>
      <c r="B14" s="23" t="s">
        <v>16</v>
      </c>
      <c r="C14" s="24"/>
      <c r="D14" s="25">
        <f>ROUND(SUM(D6:D13),2)</f>
        <v>0</v>
      </c>
    </row>
    <row r="15" spans="1:6" ht="13.5" customHeight="1" x14ac:dyDescent="0.2">
      <c r="A15" s="12" t="s">
        <v>17</v>
      </c>
      <c r="B15" s="12"/>
      <c r="C15" s="27"/>
      <c r="D15" s="27"/>
    </row>
    <row r="16" spans="1:6" ht="13.5" customHeight="1" x14ac:dyDescent="0.2">
      <c r="A16" s="28"/>
      <c r="B16" s="29" t="s">
        <v>18</v>
      </c>
      <c r="C16" s="18"/>
      <c r="D16" s="30"/>
    </row>
    <row r="17" spans="1:8" ht="13.5" customHeight="1" x14ac:dyDescent="0.2">
      <c r="A17" s="28"/>
      <c r="B17" s="29" t="s">
        <v>19</v>
      </c>
      <c r="C17" s="18"/>
      <c r="D17" s="30"/>
    </row>
    <row r="18" spans="1:8" ht="13.5" customHeight="1" x14ac:dyDescent="0.2">
      <c r="A18" s="28"/>
      <c r="B18" s="31" t="s">
        <v>20</v>
      </c>
      <c r="C18" s="18"/>
      <c r="D18" s="30"/>
    </row>
    <row r="19" spans="1:8" ht="13.5" hidden="1" customHeight="1" x14ac:dyDescent="0.2">
      <c r="A19" s="28"/>
      <c r="B19" s="17" t="s">
        <v>21</v>
      </c>
      <c r="C19" s="18"/>
      <c r="D19" s="30"/>
    </row>
    <row r="20" spans="1:8" ht="13.5" hidden="1" customHeight="1" x14ac:dyDescent="0.2">
      <c r="A20" s="28"/>
      <c r="B20" s="29" t="s">
        <v>22</v>
      </c>
      <c r="C20" s="18"/>
      <c r="D20" s="30"/>
    </row>
    <row r="21" spans="1:8" ht="13.5" customHeight="1" x14ac:dyDescent="0.2">
      <c r="A21" s="28"/>
      <c r="B21" s="29" t="s">
        <v>23</v>
      </c>
      <c r="C21" s="18"/>
      <c r="D21" s="30"/>
    </row>
    <row r="22" spans="1:8" ht="13.5" customHeight="1" x14ac:dyDescent="0.2">
      <c r="A22" s="28"/>
      <c r="B22" s="23" t="s">
        <v>24</v>
      </c>
      <c r="C22" s="18"/>
      <c r="D22" s="25">
        <f>ROUND(SUM(D16:D21),2)</f>
        <v>0</v>
      </c>
    </row>
    <row r="23" spans="1:8" ht="13.5" customHeight="1" x14ac:dyDescent="0.2">
      <c r="A23" s="12" t="s">
        <v>25</v>
      </c>
      <c r="B23" s="12"/>
      <c r="C23" s="32"/>
      <c r="D23" s="27"/>
      <c r="G23" s="33"/>
    </row>
    <row r="24" spans="1:8" ht="13.5" customHeight="1" x14ac:dyDescent="0.2">
      <c r="A24" s="34"/>
      <c r="B24" s="35" t="s">
        <v>26</v>
      </c>
      <c r="C24" s="18"/>
      <c r="D24" s="36"/>
      <c r="G24" s="33"/>
      <c r="H24" s="33"/>
    </row>
    <row r="25" spans="1:8" ht="13.5" customHeight="1" x14ac:dyDescent="0.2">
      <c r="A25" s="37"/>
      <c r="B25" s="17" t="s">
        <v>27</v>
      </c>
      <c r="C25" s="18"/>
      <c r="D25" s="30"/>
    </row>
    <row r="26" spans="1:8" ht="13.5" customHeight="1" x14ac:dyDescent="0.2">
      <c r="A26" s="37"/>
      <c r="B26" s="17" t="s">
        <v>28</v>
      </c>
      <c r="C26" s="18"/>
      <c r="D26" s="30"/>
    </row>
    <row r="27" spans="1:8" ht="13.5" customHeight="1" x14ac:dyDescent="0.2">
      <c r="A27" s="37"/>
      <c r="B27" s="17" t="s">
        <v>29</v>
      </c>
      <c r="C27" s="18"/>
      <c r="D27" s="30"/>
    </row>
    <row r="28" spans="1:8" ht="13.5" customHeight="1" x14ac:dyDescent="0.2">
      <c r="A28" s="37"/>
      <c r="B28" s="17" t="s">
        <v>30</v>
      </c>
      <c r="C28" s="18"/>
      <c r="D28" s="30"/>
    </row>
    <row r="29" spans="1:8" ht="13.5" customHeight="1" x14ac:dyDescent="0.2">
      <c r="A29" s="37"/>
      <c r="B29" s="38" t="s">
        <v>31</v>
      </c>
      <c r="C29" s="18"/>
      <c r="D29" s="25">
        <f>ROUND(SUM(D25:D28),2)</f>
        <v>0</v>
      </c>
    </row>
    <row r="30" spans="1:8" ht="13.5" customHeight="1" x14ac:dyDescent="0.2">
      <c r="A30" s="12" t="s">
        <v>32</v>
      </c>
      <c r="B30" s="12"/>
      <c r="C30" s="32"/>
      <c r="D30" s="27"/>
    </row>
    <row r="31" spans="1:8" x14ac:dyDescent="0.2">
      <c r="A31" s="39" t="s">
        <v>33</v>
      </c>
      <c r="B31" s="39"/>
      <c r="C31" s="40" t="s">
        <v>6</v>
      </c>
      <c r="D31" s="41" t="s">
        <v>34</v>
      </c>
    </row>
    <row r="32" spans="1:8" ht="11.45" customHeight="1" x14ac:dyDescent="0.2">
      <c r="A32" s="16"/>
      <c r="B32" s="31" t="s">
        <v>35</v>
      </c>
      <c r="C32" s="42">
        <v>0</v>
      </c>
      <c r="D32" s="30">
        <f>ROUND(C32*D$14,2)</f>
        <v>0</v>
      </c>
    </row>
    <row r="33" spans="1:4" ht="11.45" customHeight="1" x14ac:dyDescent="0.2">
      <c r="A33" s="16"/>
      <c r="B33" s="17" t="s">
        <v>36</v>
      </c>
      <c r="C33" s="43">
        <v>0</v>
      </c>
      <c r="D33" s="44">
        <f t="shared" ref="D33:D39" si="0">ROUND(C33*D$14,2)</f>
        <v>0</v>
      </c>
    </row>
    <row r="34" spans="1:4" ht="11.45" customHeight="1" x14ac:dyDescent="0.2">
      <c r="A34" s="16"/>
      <c r="B34" s="17" t="s">
        <v>37</v>
      </c>
      <c r="C34" s="43">
        <v>0</v>
      </c>
      <c r="D34" s="44">
        <f t="shared" si="0"/>
        <v>0</v>
      </c>
    </row>
    <row r="35" spans="1:4" ht="11.45" customHeight="1" x14ac:dyDescent="0.2">
      <c r="A35" s="16"/>
      <c r="B35" s="17" t="s">
        <v>38</v>
      </c>
      <c r="C35" s="43">
        <v>0</v>
      </c>
      <c r="D35" s="44">
        <f t="shared" si="0"/>
        <v>0</v>
      </c>
    </row>
    <row r="36" spans="1:4" ht="11.45" customHeight="1" x14ac:dyDescent="0.2">
      <c r="A36" s="16"/>
      <c r="B36" s="17" t="s">
        <v>39</v>
      </c>
      <c r="C36" s="43">
        <v>0</v>
      </c>
      <c r="D36" s="44">
        <f t="shared" si="0"/>
        <v>0</v>
      </c>
    </row>
    <row r="37" spans="1:4" ht="11.45" customHeight="1" x14ac:dyDescent="0.2">
      <c r="A37" s="16"/>
      <c r="B37" s="17" t="s">
        <v>40</v>
      </c>
      <c r="C37" s="43">
        <v>0</v>
      </c>
      <c r="D37" s="44">
        <f t="shared" si="0"/>
        <v>0</v>
      </c>
    </row>
    <row r="38" spans="1:4" x14ac:dyDescent="0.2">
      <c r="A38" s="16"/>
      <c r="B38" s="20" t="s">
        <v>41</v>
      </c>
      <c r="C38" s="45">
        <v>0</v>
      </c>
      <c r="D38" s="44">
        <f t="shared" si="0"/>
        <v>0</v>
      </c>
    </row>
    <row r="39" spans="1:4" ht="12" customHeight="1" x14ac:dyDescent="0.2">
      <c r="A39" s="16"/>
      <c r="B39" s="17" t="s">
        <v>42</v>
      </c>
      <c r="C39" s="46">
        <v>0</v>
      </c>
      <c r="D39" s="44">
        <f t="shared" si="0"/>
        <v>0</v>
      </c>
    </row>
    <row r="40" spans="1:4" s="50" customFormat="1" ht="13.9" customHeight="1" x14ac:dyDescent="0.2">
      <c r="A40" s="16"/>
      <c r="B40" s="47" t="s">
        <v>43</v>
      </c>
      <c r="C40" s="48">
        <v>0</v>
      </c>
      <c r="D40" s="49">
        <f>ROUND(SUM(D32:D39),2)</f>
        <v>0</v>
      </c>
    </row>
    <row r="41" spans="1:4" x14ac:dyDescent="0.2">
      <c r="A41" s="39" t="s">
        <v>44</v>
      </c>
      <c r="B41" s="39"/>
      <c r="C41" s="51" t="s">
        <v>6</v>
      </c>
      <c r="D41" s="52" t="s">
        <v>34</v>
      </c>
    </row>
    <row r="42" spans="1:4" ht="11.45" customHeight="1" x14ac:dyDescent="0.2">
      <c r="A42" s="16"/>
      <c r="B42" s="17" t="s">
        <v>45</v>
      </c>
      <c r="C42" s="42">
        <v>0</v>
      </c>
      <c r="D42" s="44">
        <f>ROUND(C42*D$14,2)</f>
        <v>0</v>
      </c>
    </row>
    <row r="43" spans="1:4" ht="11.45" customHeight="1" x14ac:dyDescent="0.2">
      <c r="A43" s="16"/>
      <c r="B43" s="23" t="s">
        <v>46</v>
      </c>
      <c r="C43" s="53">
        <f>ROUND(SUM(C42:C42),5)</f>
        <v>0</v>
      </c>
      <c r="D43" s="54">
        <f>ROUND(SUM(D42:D42),2)</f>
        <v>0</v>
      </c>
    </row>
    <row r="44" spans="1:4" ht="11.45" customHeight="1" x14ac:dyDescent="0.2">
      <c r="A44" s="16"/>
      <c r="B44" s="55" t="s">
        <v>47</v>
      </c>
      <c r="C44" s="42">
        <v>0</v>
      </c>
      <c r="D44" s="56">
        <f>ROUND(C44*D14,2)</f>
        <v>0</v>
      </c>
    </row>
    <row r="45" spans="1:4" ht="11.45" customHeight="1" x14ac:dyDescent="0.2">
      <c r="A45" s="16"/>
      <c r="B45" s="55"/>
      <c r="C45" s="42"/>
      <c r="D45" s="57"/>
    </row>
    <row r="46" spans="1:4" ht="11.45" customHeight="1" x14ac:dyDescent="0.2">
      <c r="A46" s="16"/>
      <c r="B46" s="47" t="s">
        <v>43</v>
      </c>
      <c r="C46" s="48">
        <f>IF($D$14="","SOMA(C48:C49)",SUM(C43:C44))</f>
        <v>0</v>
      </c>
      <c r="D46" s="49">
        <f>ROUND(SUM(D43:D45),2)</f>
        <v>0</v>
      </c>
    </row>
    <row r="47" spans="1:4" ht="11.45" customHeight="1" x14ac:dyDescent="0.2">
      <c r="A47" s="39" t="s">
        <v>48</v>
      </c>
      <c r="B47" s="39"/>
      <c r="C47" s="51" t="s">
        <v>6</v>
      </c>
      <c r="D47" s="52" t="s">
        <v>34</v>
      </c>
    </row>
    <row r="48" spans="1:4" ht="11.45" customHeight="1" x14ac:dyDescent="0.2">
      <c r="A48" s="58"/>
      <c r="B48" s="59" t="s">
        <v>49</v>
      </c>
      <c r="C48" s="60">
        <v>0</v>
      </c>
      <c r="D48" s="44">
        <f>ROUND(C48*D$14,2)</f>
        <v>0</v>
      </c>
    </row>
    <row r="49" spans="1:4" ht="11.45" customHeight="1" x14ac:dyDescent="0.2">
      <c r="A49" s="58"/>
      <c r="B49" s="55" t="s">
        <v>50</v>
      </c>
      <c r="C49" s="61">
        <v>0</v>
      </c>
      <c r="D49" s="44">
        <f>ROUND(C49*D$14,2)</f>
        <v>0</v>
      </c>
    </row>
    <row r="50" spans="1:4" ht="11.45" customHeight="1" x14ac:dyDescent="0.2">
      <c r="A50" s="58"/>
      <c r="B50" s="47" t="s">
        <v>43</v>
      </c>
      <c r="C50" s="48">
        <f>IF($D$14="","SOMA(C52:C53)",SUM(C48:C49))</f>
        <v>0</v>
      </c>
      <c r="D50" s="49">
        <f>ROUND(SUM(D48:D49),2)</f>
        <v>0</v>
      </c>
    </row>
    <row r="51" spans="1:4" ht="11.45" customHeight="1" x14ac:dyDescent="0.2">
      <c r="A51" s="39" t="s">
        <v>51</v>
      </c>
      <c r="B51" s="39"/>
      <c r="C51" s="51" t="s">
        <v>6</v>
      </c>
      <c r="D51" s="52" t="s">
        <v>34</v>
      </c>
    </row>
    <row r="52" spans="1:4" ht="11.45" customHeight="1" x14ac:dyDescent="0.2">
      <c r="A52" s="16"/>
      <c r="B52" s="17" t="s">
        <v>52</v>
      </c>
      <c r="C52" s="46">
        <v>0</v>
      </c>
      <c r="D52" s="56">
        <f t="shared" ref="D52:D57" si="1">ROUND(C52*D$14,2)</f>
        <v>0</v>
      </c>
    </row>
    <row r="53" spans="1:4" ht="11.45" customHeight="1" x14ac:dyDescent="0.2">
      <c r="A53" s="16"/>
      <c r="B53" s="55" t="s">
        <v>53</v>
      </c>
      <c r="C53" s="46">
        <v>0</v>
      </c>
      <c r="D53" s="56">
        <f t="shared" si="1"/>
        <v>0</v>
      </c>
    </row>
    <row r="54" spans="1:4" ht="11.45" hidden="1" customHeight="1" x14ac:dyDescent="0.2">
      <c r="A54" s="16"/>
      <c r="B54" s="17"/>
      <c r="C54" s="61">
        <v>0</v>
      </c>
      <c r="D54" s="56">
        <f t="shared" si="1"/>
        <v>0</v>
      </c>
    </row>
    <row r="55" spans="1:4" ht="11.45" customHeight="1" x14ac:dyDescent="0.2">
      <c r="A55" s="16"/>
      <c r="B55" s="17" t="s">
        <v>54</v>
      </c>
      <c r="C55" s="61">
        <v>0</v>
      </c>
      <c r="D55" s="56">
        <f t="shared" si="1"/>
        <v>0</v>
      </c>
    </row>
    <row r="56" spans="1:4" ht="11.45" customHeight="1" x14ac:dyDescent="0.2">
      <c r="A56" s="16"/>
      <c r="B56" s="55" t="s">
        <v>55</v>
      </c>
      <c r="C56" s="61">
        <v>0</v>
      </c>
      <c r="D56" s="56">
        <f t="shared" si="1"/>
        <v>0</v>
      </c>
    </row>
    <row r="57" spans="1:4" ht="11.45" customHeight="1" x14ac:dyDescent="0.2">
      <c r="A57" s="16"/>
      <c r="B57" s="59" t="s">
        <v>56</v>
      </c>
      <c r="C57" s="61">
        <v>0</v>
      </c>
      <c r="D57" s="56">
        <f t="shared" si="1"/>
        <v>0</v>
      </c>
    </row>
    <row r="58" spans="1:4" ht="11.45" customHeight="1" x14ac:dyDescent="0.2">
      <c r="A58" s="16"/>
      <c r="B58" s="47" t="s">
        <v>43</v>
      </c>
      <c r="C58" s="48">
        <f>IF($D$14="","SOMA(C57:C62)",SUM(C52:C57))</f>
        <v>0</v>
      </c>
      <c r="D58" s="49">
        <f>ROUND(SUM(D52:D57),2)</f>
        <v>0</v>
      </c>
    </row>
    <row r="59" spans="1:4" ht="11.45" customHeight="1" x14ac:dyDescent="0.2">
      <c r="A59" s="39" t="s">
        <v>57</v>
      </c>
      <c r="B59" s="39"/>
      <c r="C59" s="51" t="s">
        <v>6</v>
      </c>
      <c r="D59" s="52" t="s">
        <v>34</v>
      </c>
    </row>
    <row r="60" spans="1:4" ht="11.45" customHeight="1" x14ac:dyDescent="0.2">
      <c r="A60" s="16"/>
      <c r="B60" s="31" t="s">
        <v>58</v>
      </c>
      <c r="C60" s="42">
        <v>0</v>
      </c>
      <c r="D60" s="30">
        <f t="shared" ref="D60:D67" si="2">ROUND(C60*D$14,2)</f>
        <v>0</v>
      </c>
    </row>
    <row r="61" spans="1:4" ht="11.45" customHeight="1" x14ac:dyDescent="0.2">
      <c r="A61" s="16"/>
      <c r="B61" s="17" t="s">
        <v>59</v>
      </c>
      <c r="C61" s="60">
        <v>0</v>
      </c>
      <c r="D61" s="62">
        <f t="shared" si="2"/>
        <v>0</v>
      </c>
    </row>
    <row r="62" spans="1:4" ht="11.45" customHeight="1" x14ac:dyDescent="0.2">
      <c r="A62" s="16"/>
      <c r="B62" s="17" t="s">
        <v>60</v>
      </c>
      <c r="C62" s="60">
        <v>0</v>
      </c>
      <c r="D62" s="62">
        <f t="shared" si="2"/>
        <v>0</v>
      </c>
    </row>
    <row r="63" spans="1:4" ht="11.45" customHeight="1" x14ac:dyDescent="0.2">
      <c r="A63" s="16"/>
      <c r="B63" s="17" t="s">
        <v>61</v>
      </c>
      <c r="C63" s="60">
        <v>0</v>
      </c>
      <c r="D63" s="62">
        <f t="shared" si="2"/>
        <v>0</v>
      </c>
    </row>
    <row r="64" spans="1:4" ht="11.45" customHeight="1" x14ac:dyDescent="0.2">
      <c r="A64" s="16"/>
      <c r="B64" s="17" t="s">
        <v>62</v>
      </c>
      <c r="C64" s="60">
        <v>0</v>
      </c>
      <c r="D64" s="62">
        <f t="shared" si="2"/>
        <v>0</v>
      </c>
    </row>
    <row r="65" spans="1:4" ht="11.45" customHeight="1" x14ac:dyDescent="0.2">
      <c r="A65" s="16"/>
      <c r="B65" s="17" t="s">
        <v>63</v>
      </c>
      <c r="C65" s="60">
        <v>0</v>
      </c>
      <c r="D65" s="62">
        <f t="shared" si="2"/>
        <v>0</v>
      </c>
    </row>
    <row r="66" spans="1:4" ht="11.45" customHeight="1" x14ac:dyDescent="0.2">
      <c r="A66" s="16"/>
      <c r="B66" s="23" t="s">
        <v>46</v>
      </c>
      <c r="C66" s="63">
        <f>SUM(C60:C65)</f>
        <v>0</v>
      </c>
      <c r="D66" s="36">
        <f t="shared" si="2"/>
        <v>0</v>
      </c>
    </row>
    <row r="67" spans="1:4" ht="11.45" customHeight="1" x14ac:dyDescent="0.2">
      <c r="A67" s="16"/>
      <c r="B67" s="55" t="s">
        <v>64</v>
      </c>
      <c r="C67" s="63">
        <f>C66*C40</f>
        <v>0</v>
      </c>
      <c r="D67" s="62">
        <f t="shared" si="2"/>
        <v>0</v>
      </c>
    </row>
    <row r="68" spans="1:4" ht="11.45" customHeight="1" x14ac:dyDescent="0.2">
      <c r="A68" s="16"/>
      <c r="B68" s="47" t="s">
        <v>43</v>
      </c>
      <c r="C68" s="48">
        <f>IF($D$14="","SOMA(C71:C72)",SUM(C66:C67))</f>
        <v>0</v>
      </c>
      <c r="D68" s="49">
        <f>IF($D$14="","ARRED(SOMA(D71:D72);2)",ROUND(SUM(D66:D67),2))</f>
        <v>0</v>
      </c>
    </row>
    <row r="69" spans="1:4" ht="21" customHeight="1" x14ac:dyDescent="0.2">
      <c r="A69" s="12" t="s">
        <v>65</v>
      </c>
      <c r="B69" s="12"/>
      <c r="C69" s="64"/>
      <c r="D69" s="64"/>
    </row>
    <row r="70" spans="1:4" ht="11.45" customHeight="1" x14ac:dyDescent="0.2">
      <c r="A70" s="65">
        <v>4</v>
      </c>
      <c r="B70" s="66" t="s">
        <v>66</v>
      </c>
      <c r="C70" s="43"/>
      <c r="D70" s="67"/>
    </row>
    <row r="71" spans="1:4" ht="11.45" customHeight="1" x14ac:dyDescent="0.2">
      <c r="A71" s="65" t="s">
        <v>67</v>
      </c>
      <c r="B71" s="68" t="s">
        <v>68</v>
      </c>
      <c r="C71" s="69">
        <f>C40</f>
        <v>0</v>
      </c>
      <c r="D71" s="70">
        <f>D40</f>
        <v>0</v>
      </c>
    </row>
    <row r="72" spans="1:4" ht="11.45" customHeight="1" x14ac:dyDescent="0.2">
      <c r="A72" s="65" t="s">
        <v>69</v>
      </c>
      <c r="B72" s="58" t="s">
        <v>70</v>
      </c>
      <c r="C72" s="69">
        <f>C46</f>
        <v>0</v>
      </c>
      <c r="D72" s="70">
        <f>D46</f>
        <v>0</v>
      </c>
    </row>
    <row r="73" spans="1:4" ht="11.45" customHeight="1" x14ac:dyDescent="0.2">
      <c r="A73" s="65" t="s">
        <v>71</v>
      </c>
      <c r="B73" s="58" t="s">
        <v>72</v>
      </c>
      <c r="C73" s="69">
        <f>C50</f>
        <v>0</v>
      </c>
      <c r="D73" s="70">
        <f>D50</f>
        <v>0</v>
      </c>
    </row>
    <row r="74" spans="1:4" ht="11.45" customHeight="1" x14ac:dyDescent="0.2">
      <c r="A74" s="65" t="s">
        <v>73</v>
      </c>
      <c r="B74" s="58" t="s">
        <v>74</v>
      </c>
      <c r="C74" s="69">
        <f>C58</f>
        <v>0</v>
      </c>
      <c r="D74" s="70">
        <f>D58</f>
        <v>0</v>
      </c>
    </row>
    <row r="75" spans="1:4" ht="11.45" customHeight="1" x14ac:dyDescent="0.2">
      <c r="A75" s="65" t="s">
        <v>75</v>
      </c>
      <c r="B75" s="58" t="s">
        <v>76</v>
      </c>
      <c r="C75" s="69">
        <f>C68</f>
        <v>0</v>
      </c>
      <c r="D75" s="70">
        <f>D68</f>
        <v>0</v>
      </c>
    </row>
    <row r="76" spans="1:4" ht="11.45" customHeight="1" x14ac:dyDescent="0.2">
      <c r="A76" s="58"/>
      <c r="B76" s="47" t="s">
        <v>43</v>
      </c>
      <c r="C76" s="71">
        <f>IF($D$14="","SOMA(C76:C80)",SUM(C71:C75))</f>
        <v>0</v>
      </c>
      <c r="D76" s="72">
        <f>IF($D$14="","SOMA(D76:D80)",SUM(D71:D75))</f>
        <v>0</v>
      </c>
    </row>
    <row r="77" spans="1:4" ht="11.45" customHeight="1" x14ac:dyDescent="0.2">
      <c r="A77" s="58"/>
      <c r="B77" s="73"/>
      <c r="C77" s="74"/>
      <c r="D77" s="75"/>
    </row>
    <row r="78" spans="1:4" ht="11.45" customHeight="1" x14ac:dyDescent="0.2">
      <c r="A78" s="58"/>
      <c r="B78" s="47" t="s">
        <v>77</v>
      </c>
      <c r="C78" s="76"/>
      <c r="D78" s="77">
        <f>IF($D$14="","ARRED(D17+D25+D32+D81;2)",ROUND(D14+D22+D29+D76,2))</f>
        <v>0</v>
      </c>
    </row>
    <row r="79" spans="1:4" ht="14.45" customHeight="1" x14ac:dyDescent="0.2">
      <c r="A79" s="12" t="s">
        <v>78</v>
      </c>
      <c r="B79" s="12"/>
      <c r="C79" s="78"/>
      <c r="D79" s="78"/>
    </row>
    <row r="80" spans="1:4" ht="11.45" customHeight="1" x14ac:dyDescent="0.2">
      <c r="A80" s="65">
        <v>5</v>
      </c>
      <c r="B80" s="55"/>
      <c r="C80" s="40" t="s">
        <v>6</v>
      </c>
      <c r="D80" s="41" t="s">
        <v>34</v>
      </c>
    </row>
    <row r="81" spans="1:7" ht="11.45" customHeight="1" x14ac:dyDescent="0.2">
      <c r="A81" s="65" t="s">
        <v>79</v>
      </c>
      <c r="B81" s="79" t="s">
        <v>80</v>
      </c>
      <c r="C81" s="80">
        <v>0</v>
      </c>
      <c r="D81" s="44">
        <f>ROUND(C81*$D$78,2)</f>
        <v>0</v>
      </c>
      <c r="E81" s="81"/>
    </row>
    <row r="82" spans="1:7" ht="11.45" customHeight="1" x14ac:dyDescent="0.2">
      <c r="A82" s="65" t="s">
        <v>81</v>
      </c>
      <c r="B82" s="82" t="s">
        <v>82</v>
      </c>
      <c r="C82" s="69">
        <v>0</v>
      </c>
      <c r="D82" s="44">
        <f>ROUND((D$78+D$81)*C$82,2)</f>
        <v>0</v>
      </c>
      <c r="E82" s="83"/>
    </row>
    <row r="83" spans="1:7" ht="11.45" customHeight="1" x14ac:dyDescent="0.2">
      <c r="A83" s="84" t="s">
        <v>83</v>
      </c>
      <c r="B83" s="82" t="s">
        <v>84</v>
      </c>
      <c r="C83" s="69">
        <f>SUM(C84:C88)</f>
        <v>0</v>
      </c>
      <c r="D83" s="62">
        <f>SUM(D84:D88)</f>
        <v>0</v>
      </c>
      <c r="E83" s="81"/>
    </row>
    <row r="84" spans="1:7" ht="11.45" customHeight="1" x14ac:dyDescent="0.2">
      <c r="A84" s="85" t="s">
        <v>85</v>
      </c>
      <c r="B84" s="86" t="s">
        <v>86</v>
      </c>
      <c r="C84" s="87">
        <v>0</v>
      </c>
      <c r="D84" s="62">
        <f>ROUND(C84*D93,2)</f>
        <v>0</v>
      </c>
      <c r="E84" s="81"/>
    </row>
    <row r="85" spans="1:7" ht="11.45" customHeight="1" x14ac:dyDescent="0.2">
      <c r="A85" s="88"/>
      <c r="B85" s="86" t="s">
        <v>87</v>
      </c>
      <c r="C85" s="89">
        <v>0</v>
      </c>
      <c r="D85" s="62">
        <f>ROUND(C85*D93,2)</f>
        <v>0</v>
      </c>
      <c r="E85" s="81"/>
    </row>
    <row r="86" spans="1:7" ht="11.45" customHeight="1" x14ac:dyDescent="0.2">
      <c r="A86" s="65" t="s">
        <v>88</v>
      </c>
      <c r="B86" s="17" t="s">
        <v>89</v>
      </c>
      <c r="C86" s="87"/>
      <c r="D86" s="62"/>
      <c r="E86" s="81"/>
    </row>
    <row r="87" spans="1:7" x14ac:dyDescent="0.2">
      <c r="A87" s="65" t="s">
        <v>90</v>
      </c>
      <c r="B87" s="17" t="s">
        <v>91</v>
      </c>
      <c r="C87" s="87">
        <v>0</v>
      </c>
      <c r="D87" s="62">
        <f>ROUND(C87*D$93,2)</f>
        <v>0</v>
      </c>
    </row>
    <row r="88" spans="1:7" x14ac:dyDescent="0.2">
      <c r="A88" s="65" t="s">
        <v>92</v>
      </c>
      <c r="B88" s="59" t="s">
        <v>93</v>
      </c>
      <c r="C88" s="87">
        <v>0</v>
      </c>
      <c r="D88" s="62">
        <f>ROUND(C88*D$93,2)</f>
        <v>0</v>
      </c>
    </row>
    <row r="89" spans="1:7" x14ac:dyDescent="0.2">
      <c r="A89" s="65"/>
      <c r="B89" s="79"/>
      <c r="C89" s="80"/>
      <c r="D89" s="44"/>
      <c r="E89" s="81"/>
    </row>
    <row r="90" spans="1:7" s="92" customFormat="1" ht="15" x14ac:dyDescent="0.2">
      <c r="A90" s="90"/>
      <c r="B90" s="47" t="s">
        <v>94</v>
      </c>
      <c r="C90" s="48">
        <f>IF($D$14="","SOMA(C88:C94)+C86",SUM(C81:C83))</f>
        <v>0</v>
      </c>
      <c r="D90" s="91">
        <f>ROUND(SUM(D81:D83),2)</f>
        <v>0</v>
      </c>
    </row>
    <row r="91" spans="1:7" s="95" customFormat="1" ht="13.15" customHeight="1" x14ac:dyDescent="0.2">
      <c r="A91" s="93"/>
      <c r="B91" s="93"/>
      <c r="C91" s="94"/>
      <c r="D91" s="94"/>
    </row>
    <row r="92" spans="1:7" ht="18" customHeight="1" x14ac:dyDescent="0.2">
      <c r="A92" s="96" t="s">
        <v>95</v>
      </c>
      <c r="B92" s="97"/>
      <c r="C92" s="51" t="s">
        <v>96</v>
      </c>
      <c r="D92" s="52" t="s">
        <v>34</v>
      </c>
    </row>
    <row r="93" spans="1:7" ht="16.5" customHeight="1" x14ac:dyDescent="0.2">
      <c r="A93" s="98"/>
      <c r="B93" s="99" t="s">
        <v>97</v>
      </c>
      <c r="C93" s="100">
        <v>1</v>
      </c>
      <c r="D93" s="101">
        <f>ROUND((D78+D81+D82)/(1-SUM(C84:C88)),2)</f>
        <v>0</v>
      </c>
      <c r="G93" s="33"/>
    </row>
  </sheetData>
  <mergeCells count="19">
    <mergeCell ref="A84:A85"/>
    <mergeCell ref="A51:B51"/>
    <mergeCell ref="A52:A58"/>
    <mergeCell ref="A59:B59"/>
    <mergeCell ref="A60:A68"/>
    <mergeCell ref="A69:B69"/>
    <mergeCell ref="A79:B79"/>
    <mergeCell ref="A30:B30"/>
    <mergeCell ref="A31:B31"/>
    <mergeCell ref="A32:A40"/>
    <mergeCell ref="A41:B41"/>
    <mergeCell ref="A42:A46"/>
    <mergeCell ref="A47:B47"/>
    <mergeCell ref="A5:B5"/>
    <mergeCell ref="A6:A14"/>
    <mergeCell ref="A15:B15"/>
    <mergeCell ref="A16:A22"/>
    <mergeCell ref="A23:B23"/>
    <mergeCell ref="A25:A29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55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  <rowBreaks count="1" manualBreakCount="1">
    <brk id="24" max="3" man="1"/>
  </rowBreaks>
  <colBreaks count="1" manualBreakCount="1">
    <brk id="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 1</vt:lpstr>
      <vt:lpstr>'Item 1'!Area_de_impressao</vt:lpstr>
      <vt:lpstr>'Item 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2019-06-18T21:58:42Z</dcterms:created>
  <dcterms:modified xsi:type="dcterms:W3CDTF">2019-06-18T22:00:36Z</dcterms:modified>
</cp:coreProperties>
</file>