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LICITAÇÃO\PE 090-2022\MASTERC\Proposta Retificada\"/>
    </mc:Choice>
  </mc:AlternateContent>
  <xr:revisionPtr revIDLastSave="0" documentId="8_{3C089CA5-0C11-4D62-815D-85915EB1C91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QUADRO RESUMO" sheetId="1" r:id="rId1"/>
    <sheet name="PORTEIRO DIÚRNO" sheetId="2" r:id="rId2"/>
    <sheet name="PORTEIRO NOTURNO" sheetId="3" r:id="rId3"/>
    <sheet name="UNIFORMES" sheetId="4" r:id="rId4"/>
  </sheets>
  <definedNames>
    <definedName name="Arial" localSheetId="2">#REF!</definedName>
    <definedName name="Arial">#REF!</definedName>
    <definedName name="ARM01_02" localSheetId="2">#REF!</definedName>
    <definedName name="ARM01_02">#REF!</definedName>
    <definedName name="ARM1_COMP" localSheetId="2">#REF!</definedName>
    <definedName name="ARM1_COMP">#REF!</definedName>
    <definedName name="ARM2_COMP" localSheetId="2">#REF!</definedName>
    <definedName name="ARM2_COMP">#REF!</definedName>
    <definedName name="bdi" localSheetId="2">#REF!</definedName>
    <definedName name="bdi">#REF!</definedName>
    <definedName name="capt01" localSheetId="2">#REF!</definedName>
    <definedName name="capt01">#REF!</definedName>
    <definedName name="carros" localSheetId="2">#REF!</definedName>
    <definedName name="carros">#REF!</definedName>
    <definedName name="catmat" localSheetId="2">#REF!</definedName>
    <definedName name="catmat">#REF!</definedName>
    <definedName name="cob01_" localSheetId="2">#REF!</definedName>
    <definedName name="cob01_">#REF!</definedName>
    <definedName name="cob02_" localSheetId="2">#REF!</definedName>
    <definedName name="cob02_">#REF!</definedName>
    <definedName name="COB03_" localSheetId="2">#REF!</definedName>
    <definedName name="COB03_">#REF!</definedName>
    <definedName name="COB04_" localSheetId="2">#REF!</definedName>
    <definedName name="COB04_">#REF!</definedName>
    <definedName name="COB05_" localSheetId="2">#REF!</definedName>
    <definedName name="COB05_">#REF!</definedName>
    <definedName name="COB06_" localSheetId="2">#REF!</definedName>
    <definedName name="COB06_">#REF!</definedName>
    <definedName name="COB07_" localSheetId="2">#REF!</definedName>
    <definedName name="COB07_">#REF!</definedName>
    <definedName name="COB08_" localSheetId="2">#REF!</definedName>
    <definedName name="COB08_">#REF!</definedName>
    <definedName name="COB09_" localSheetId="2">#REF!</definedName>
    <definedName name="COB09_">#REF!</definedName>
    <definedName name="COB09_C" localSheetId="2">#REF!</definedName>
    <definedName name="COB09_C">#REF!</definedName>
    <definedName name="CPT01_" localSheetId="2">#REF!</definedName>
    <definedName name="CPT01_">#REF!</definedName>
    <definedName name="CPT01_COMP" localSheetId="2">#REF!</definedName>
    <definedName name="CPT01_COMP">#REF!</definedName>
    <definedName name="CT01_" localSheetId="2">#REF!</definedName>
    <definedName name="CT01_">#REF!</definedName>
    <definedName name="ct01__" localSheetId="2">#REF!</definedName>
    <definedName name="ct01__">#REF!</definedName>
    <definedName name="CT01_COMP" localSheetId="2">#REF!</definedName>
    <definedName name="CT01_COMP">#REF!</definedName>
    <definedName name="CT02_" localSheetId="2">#REF!</definedName>
    <definedName name="CT02_">#REF!</definedName>
    <definedName name="CT02__" localSheetId="2">#REF!</definedName>
    <definedName name="CT02__">#REF!</definedName>
    <definedName name="CT02_COMP" localSheetId="2">#REF!</definedName>
    <definedName name="CT02_COMP">#REF!</definedName>
    <definedName name="custodireto" localSheetId="2">#REF!</definedName>
    <definedName name="custodireto">#REF!</definedName>
    <definedName name="custototal" localSheetId="2">#REF!</definedName>
    <definedName name="custototal">#REF!</definedName>
    <definedName name="discriminacao" localSheetId="2">#REF!</definedName>
    <definedName name="discriminacao">#REF!</definedName>
    <definedName name="DIV01_" localSheetId="2">#REF!</definedName>
    <definedName name="DIV01_">#REF!</definedName>
    <definedName name="DIV02_" localSheetId="2">#REF!</definedName>
    <definedName name="DIV02_">#REF!</definedName>
    <definedName name="DIV03_" localSheetId="2">#REF!</definedName>
    <definedName name="DIV03_">#REF!</definedName>
    <definedName name="DIV04_" localSheetId="2">#REF!</definedName>
    <definedName name="DIV04_">#REF!</definedName>
    <definedName name="DIV05_" localSheetId="2">#REF!</definedName>
    <definedName name="DIV05_">#REF!</definedName>
    <definedName name="DIV05__" localSheetId="2">#REF!</definedName>
    <definedName name="DIV05__">#REF!</definedName>
    <definedName name="DIV06_" localSheetId="2">#REF!</definedName>
    <definedName name="DIV06_">#REF!</definedName>
    <definedName name="DIV06__" localSheetId="2">#REF!</definedName>
    <definedName name="DIV06__">#REF!</definedName>
    <definedName name="DIV07_" localSheetId="2">#REF!</definedName>
    <definedName name="DIV07_">#REF!</definedName>
    <definedName name="DIV07__" localSheetId="2">#REF!</definedName>
    <definedName name="DIV07__">#REF!</definedName>
    <definedName name="DIV08_" localSheetId="2">#REF!</definedName>
    <definedName name="DIV08_">#REF!</definedName>
    <definedName name="DIV08__" localSheetId="2">#REF!</definedName>
    <definedName name="DIV08__">#REF!</definedName>
    <definedName name="DIV09_" localSheetId="2">#REF!</definedName>
    <definedName name="DIV09_">#REF!</definedName>
    <definedName name="div09__" localSheetId="2">#REF!</definedName>
    <definedName name="div09__">#REF!</definedName>
    <definedName name="DIV10_" localSheetId="2">#REF!</definedName>
    <definedName name="DIV10_">#REF!</definedName>
    <definedName name="div10__" localSheetId="2">#REF!</definedName>
    <definedName name="div10__">#REF!</definedName>
    <definedName name="DIV10_C" localSheetId="2">#REF!</definedName>
    <definedName name="DIV10_C">#REF!</definedName>
    <definedName name="DIV11_" localSheetId="2">#REF!</definedName>
    <definedName name="DIV11_">#REF!</definedName>
    <definedName name="DIV12_" localSheetId="2">#REF!</definedName>
    <definedName name="DIV12_">#REF!</definedName>
    <definedName name="DIV13_" localSheetId="2">#REF!</definedName>
    <definedName name="DIV13_">#REF!</definedName>
    <definedName name="DVM10_COMP" localSheetId="2">#REF!</definedName>
    <definedName name="DVM10_COMP">#REF!</definedName>
    <definedName name="encargos" localSheetId="2">#REF!</definedName>
    <definedName name="encargos">#REF!</definedName>
    <definedName name="ESC01_" localSheetId="2">#REF!</definedName>
    <definedName name="ESC01_">#REF!</definedName>
    <definedName name="ESC02_" localSheetId="2">#REF!</definedName>
    <definedName name="ESC02_">#REF!</definedName>
    <definedName name="ESC03_" localSheetId="2">#REF!</definedName>
    <definedName name="ESC03_">#REF!</definedName>
    <definedName name="EST01_" localSheetId="2">#REF!</definedName>
    <definedName name="EST01_">#REF!</definedName>
    <definedName name="EST02_" localSheetId="2">#REF!</definedName>
    <definedName name="EST02_">#REF!</definedName>
    <definedName name="EST02_C" localSheetId="2">#REF!</definedName>
    <definedName name="EST02_C">#REF!</definedName>
    <definedName name="EST02_COMP" localSheetId="2">#REF!</definedName>
    <definedName name="EST02_COMP">#REF!</definedName>
    <definedName name="EST03_" localSheetId="2">#REF!</definedName>
    <definedName name="EST03_">#REF!</definedName>
    <definedName name="EST04_" localSheetId="2">#REF!</definedName>
    <definedName name="EST04_">#REF!</definedName>
    <definedName name="EST05_" localSheetId="2">#REF!</definedName>
    <definedName name="EST05_">#REF!</definedName>
    <definedName name="execucao" localSheetId="2">#REF!</definedName>
    <definedName name="execucao">#REF!</definedName>
    <definedName name="fonte_cod" localSheetId="2">#REF!</definedName>
    <definedName name="fonte_cod">#REF!</definedName>
    <definedName name="FR01_" localSheetId="2">#REF!</definedName>
    <definedName name="FR01_">#REF!</definedName>
    <definedName name="FR02_" localSheetId="2">#REF!</definedName>
    <definedName name="FR02_">#REF!</definedName>
    <definedName name="FR03_" localSheetId="2">#REF!</definedName>
    <definedName name="FR03_">#REF!</definedName>
    <definedName name="FR04_" localSheetId="2">#REF!</definedName>
    <definedName name="FR04_">#REF!</definedName>
    <definedName name="FR05_" localSheetId="2">#REF!</definedName>
    <definedName name="FR05_">#REF!</definedName>
    <definedName name="FR06_" localSheetId="2">#REF!</definedName>
    <definedName name="FR06_">#REF!</definedName>
    <definedName name="IMP01_" localSheetId="2">#REF!</definedName>
    <definedName name="IMP01_">#REF!</definedName>
    <definedName name="IMP01__" localSheetId="2">#REF!</definedName>
    <definedName name="IMP01__">#REF!</definedName>
    <definedName name="IMP02_" localSheetId="2">#REF!</definedName>
    <definedName name="IMP02_">#REF!</definedName>
    <definedName name="IMP03_" localSheetId="2">#REF!</definedName>
    <definedName name="IMP03_">#REF!</definedName>
    <definedName name="IMP03_COMP" localSheetId="2">#REF!</definedName>
    <definedName name="IMP03_COMP">#REF!</definedName>
    <definedName name="item" localSheetId="2">#REF!</definedName>
    <definedName name="item">#REF!</definedName>
    <definedName name="LP01_" localSheetId="2">#REF!</definedName>
    <definedName name="LP01_">#REF!</definedName>
    <definedName name="MG01_" localSheetId="2">#REF!</definedName>
    <definedName name="MG01_">#REF!</definedName>
    <definedName name="mg01__" localSheetId="2">#REF!</definedName>
    <definedName name="mg01__">#REF!</definedName>
    <definedName name="MG01_C" localSheetId="2">#REF!</definedName>
    <definedName name="MG01_C">#REF!</definedName>
    <definedName name="MG02_" localSheetId="2">#REF!</definedName>
    <definedName name="MG02_">#REF!</definedName>
    <definedName name="mg02__" localSheetId="2">#REF!</definedName>
    <definedName name="mg02__">#REF!</definedName>
    <definedName name="MG03_" localSheetId="2">#REF!</definedName>
    <definedName name="MG03_">#REF!</definedName>
    <definedName name="mg03__" localSheetId="2">#REF!</definedName>
    <definedName name="mg03__">#REF!</definedName>
    <definedName name="MG03_C" localSheetId="2">#REF!</definedName>
    <definedName name="MG03_C">#REF!</definedName>
    <definedName name="MG04_" localSheetId="2">#REF!</definedName>
    <definedName name="MG04_">#REF!</definedName>
    <definedName name="mg04__" localSheetId="2">#REF!</definedName>
    <definedName name="mg04__">#REF!</definedName>
    <definedName name="MG05_" localSheetId="2">#REF!</definedName>
    <definedName name="MG05_">#REF!</definedName>
    <definedName name="mg05__" localSheetId="2">#REF!</definedName>
    <definedName name="mg05__">#REF!</definedName>
    <definedName name="MG06_" localSheetId="2">#REF!</definedName>
    <definedName name="MG06_">#REF!</definedName>
    <definedName name="mg06__" localSheetId="2">#REF!</definedName>
    <definedName name="mg06__">#REF!</definedName>
    <definedName name="MG07_" localSheetId="2">#REF!</definedName>
    <definedName name="MG07_">#REF!</definedName>
    <definedName name="mg07__" localSheetId="2">#REF!</definedName>
    <definedName name="mg07__">#REF!</definedName>
    <definedName name="PER01_" localSheetId="2">#REF!</definedName>
    <definedName name="PER01_">#REF!</definedName>
    <definedName name="PER02_" localSheetId="2">#REF!</definedName>
    <definedName name="PER02_">#REF!</definedName>
    <definedName name="PER03_" localSheetId="2">#REF!</definedName>
    <definedName name="PER03_">#REF!</definedName>
    <definedName name="PER04_" localSheetId="2">#REF!</definedName>
    <definedName name="PER04_">#REF!</definedName>
    <definedName name="PL01_" localSheetId="2">#REF!</definedName>
    <definedName name="PL01_">#REF!</definedName>
    <definedName name="pl01__" localSheetId="2">#REF!</definedName>
    <definedName name="pl01__">#REF!</definedName>
    <definedName name="PN01_" localSheetId="2">#REF!</definedName>
    <definedName name="PN01_">#REF!</definedName>
    <definedName name="PN02_" localSheetId="2">#REF!</definedName>
    <definedName name="PN02_">#REF!</definedName>
    <definedName name="PN03_" localSheetId="2">#REF!</definedName>
    <definedName name="PN03_">#REF!</definedName>
    <definedName name="PN04_" localSheetId="2">#REF!</definedName>
    <definedName name="PN04_">#REF!</definedName>
    <definedName name="PN05_" localSheetId="2">#REF!</definedName>
    <definedName name="PN05_">#REF!</definedName>
    <definedName name="PN06_" localSheetId="2">#REF!</definedName>
    <definedName name="PN06_">#REF!</definedName>
    <definedName name="PN07_" localSheetId="2">#REF!</definedName>
    <definedName name="PN07_">#REF!</definedName>
    <definedName name="PN08_" localSheetId="2">#REF!</definedName>
    <definedName name="PN08_">#REF!</definedName>
    <definedName name="PN09_" localSheetId="2">#REF!</definedName>
    <definedName name="PN09_">#REF!</definedName>
    <definedName name="PP01_" localSheetId="2">#REF!</definedName>
    <definedName name="PP01_">#REF!</definedName>
    <definedName name="PP01_03" localSheetId="2">#REF!</definedName>
    <definedName name="PP01_03">#REF!</definedName>
    <definedName name="PP01_COMP" localSheetId="2">#REF!</definedName>
    <definedName name="PP01_COMP">#REF!</definedName>
    <definedName name="PP02_COMP" localSheetId="2">#REF!</definedName>
    <definedName name="PP02_COMP">#REF!</definedName>
    <definedName name="PP03_c" localSheetId="2">#REF!</definedName>
    <definedName name="PP03_c">#REF!</definedName>
    <definedName name="PP03_COMP" localSheetId="2">#REF!</definedName>
    <definedName name="PP03_COMP">#REF!</definedName>
    <definedName name="PP04_" localSheetId="2">#REF!</definedName>
    <definedName name="PP04_">#REF!</definedName>
    <definedName name="PP04_C" localSheetId="2">#REF!</definedName>
    <definedName name="PP04_C">#REF!</definedName>
    <definedName name="PP04_COMP" localSheetId="2">#REF!</definedName>
    <definedName name="PP04_COMP">#REF!</definedName>
    <definedName name="PP05_" localSheetId="2">#REF!</definedName>
    <definedName name="PP05_">#REF!</definedName>
    <definedName name="PP05_C" localSheetId="2">#REF!</definedName>
    <definedName name="PP05_C">#REF!</definedName>
    <definedName name="PP05_COMP" localSheetId="2">#REF!</definedName>
    <definedName name="PP05_COMP">#REF!</definedName>
    <definedName name="PP06_" localSheetId="2">#REF!</definedName>
    <definedName name="PP06_">#REF!</definedName>
    <definedName name="pp06__" localSheetId="2">#REF!</definedName>
    <definedName name="pp06__">#REF!</definedName>
    <definedName name="PP06_C" localSheetId="2">#REF!</definedName>
    <definedName name="PP06_C">#REF!</definedName>
    <definedName name="PP06_COMP" localSheetId="2">#REF!</definedName>
    <definedName name="PP06_COMP">#REF!</definedName>
    <definedName name="PP07_" localSheetId="2">#REF!</definedName>
    <definedName name="PP07_">#REF!</definedName>
    <definedName name="pp07__" localSheetId="2">#REF!</definedName>
    <definedName name="pp07__">#REF!</definedName>
    <definedName name="PP07_C" localSheetId="2">#REF!</definedName>
    <definedName name="PP07_C">#REF!</definedName>
    <definedName name="PP07_COMP" localSheetId="2">#REF!</definedName>
    <definedName name="PP07_COMP">#REF!</definedName>
    <definedName name="PP08_" localSheetId="2">#REF!</definedName>
    <definedName name="PP08_">#REF!</definedName>
    <definedName name="pp08__" localSheetId="2">#REF!</definedName>
    <definedName name="pp08__">#REF!</definedName>
    <definedName name="PP08_C" localSheetId="2">#REF!</definedName>
    <definedName name="PP08_C">#REF!</definedName>
    <definedName name="PP08_COMP" localSheetId="2">#REF!</definedName>
    <definedName name="PP08_COMP">#REF!</definedName>
    <definedName name="PP09_" localSheetId="2">#REF!</definedName>
    <definedName name="PP09_">#REF!</definedName>
    <definedName name="pp09__" localSheetId="2">#REF!</definedName>
    <definedName name="pp09__">#REF!</definedName>
    <definedName name="PP09_C" localSheetId="2">#REF!</definedName>
    <definedName name="PP09_C">#REF!</definedName>
    <definedName name="PP09_COMP" localSheetId="2">#REF!</definedName>
    <definedName name="PP09_COMP">#REF!</definedName>
    <definedName name="PP10_" localSheetId="2">#REF!</definedName>
    <definedName name="PP10_">#REF!</definedName>
    <definedName name="pp10__" localSheetId="2">#REF!</definedName>
    <definedName name="pp10__">#REF!</definedName>
    <definedName name="PP10_C" localSheetId="2">#REF!</definedName>
    <definedName name="PP10_C">#REF!</definedName>
    <definedName name="PP10_COMP" localSheetId="2">#REF!</definedName>
    <definedName name="PP10_COMP">#REF!</definedName>
    <definedName name="PP11_" localSheetId="2">#REF!</definedName>
    <definedName name="PP11_">#REF!</definedName>
    <definedName name="pp11__" localSheetId="2">#REF!</definedName>
    <definedName name="pp11__">#REF!</definedName>
    <definedName name="PP11_C" localSheetId="2">#REF!</definedName>
    <definedName name="PP11_C">#REF!</definedName>
    <definedName name="PP11_COMP" localSheetId="2">#REF!</definedName>
    <definedName name="PP11_COMP">#REF!</definedName>
    <definedName name="PP12_" localSheetId="2">#REF!</definedName>
    <definedName name="PP12_">#REF!</definedName>
    <definedName name="pp12__" localSheetId="2">#REF!</definedName>
    <definedName name="pp12__">#REF!</definedName>
    <definedName name="PP12_C" localSheetId="2">#REF!</definedName>
    <definedName name="PP12_C">#REF!</definedName>
    <definedName name="PP12_COMP" localSheetId="2">#REF!</definedName>
    <definedName name="PP12_COMP">#REF!</definedName>
    <definedName name="PP13_" localSheetId="2">#REF!</definedName>
    <definedName name="PP13_">#REF!</definedName>
    <definedName name="pp13__" localSheetId="2">#REF!</definedName>
    <definedName name="pp13__">#REF!</definedName>
    <definedName name="PP13_C" localSheetId="2">#REF!</definedName>
    <definedName name="PP13_C">#REF!</definedName>
    <definedName name="PP13_COMP" localSheetId="2">#REF!</definedName>
    <definedName name="PP13_COMP">#REF!</definedName>
    <definedName name="PP14_" localSheetId="2">#REF!</definedName>
    <definedName name="PP14_">#REF!</definedName>
    <definedName name="pp14__" localSheetId="2">#REF!</definedName>
    <definedName name="pp14__">#REF!</definedName>
    <definedName name="PP14_C" localSheetId="2">#REF!</definedName>
    <definedName name="PP14_C">#REF!</definedName>
    <definedName name="PP14_COMP" localSheetId="2">#REF!</definedName>
    <definedName name="PP14_COMP">#REF!</definedName>
    <definedName name="PP15_" localSheetId="2">#REF!</definedName>
    <definedName name="PP15_">#REF!</definedName>
    <definedName name="pp15__" localSheetId="2">#REF!</definedName>
    <definedName name="pp15__">#REF!</definedName>
    <definedName name="PP15_C" localSheetId="2">#REF!</definedName>
    <definedName name="PP15_C">#REF!</definedName>
    <definedName name="PP15_COMP" localSheetId="2">#REF!</definedName>
    <definedName name="PP15_COMP">#REF!</definedName>
    <definedName name="PP16_" localSheetId="2">#REF!</definedName>
    <definedName name="PP16_">#REF!</definedName>
    <definedName name="pp16__" localSheetId="2">#REF!</definedName>
    <definedName name="pp16__">#REF!</definedName>
    <definedName name="PP16_C" localSheetId="2">#REF!</definedName>
    <definedName name="PP16_C">#REF!</definedName>
    <definedName name="PP16_COMP" localSheetId="2">#REF!</definedName>
    <definedName name="PP16_COMP">#REF!</definedName>
    <definedName name="PP17_" localSheetId="2">#REF!</definedName>
    <definedName name="PP17_">#REF!</definedName>
    <definedName name="pp17__" localSheetId="2">#REF!</definedName>
    <definedName name="pp17__">#REF!</definedName>
    <definedName name="PP17_C" localSheetId="2">#REF!</definedName>
    <definedName name="PP17_C">#REF!</definedName>
    <definedName name="PP17_COMP" localSheetId="2">#REF!</definedName>
    <definedName name="PP17_COMP">#REF!</definedName>
    <definedName name="PP18_" localSheetId="2">#REF!</definedName>
    <definedName name="PP18_">#REF!</definedName>
    <definedName name="pp18__" localSheetId="2">#REF!</definedName>
    <definedName name="pp18__">#REF!</definedName>
    <definedName name="PP18_C" localSheetId="2">#REF!</definedName>
    <definedName name="PP18_C">#REF!</definedName>
    <definedName name="PP18_COMP" localSheetId="2">#REF!</definedName>
    <definedName name="PP18_COMP">#REF!</definedName>
    <definedName name="PP19_" localSheetId="2">#REF!</definedName>
    <definedName name="PP19_">#REF!</definedName>
    <definedName name="PP19_C" localSheetId="2">#REF!</definedName>
    <definedName name="PP19_C">#REF!</definedName>
    <definedName name="PP20_" localSheetId="2">#REF!</definedName>
    <definedName name="PP20_">#REF!</definedName>
    <definedName name="PP20_C" localSheetId="2">#REF!</definedName>
    <definedName name="PP20_C">#REF!</definedName>
    <definedName name="PP21_" localSheetId="2">#REF!</definedName>
    <definedName name="PP21_">#REF!</definedName>
    <definedName name="PP21_C" localSheetId="2">#REF!</definedName>
    <definedName name="PP21_C">#REF!</definedName>
    <definedName name="PP22_" localSheetId="2">#REF!</definedName>
    <definedName name="PP22_">#REF!</definedName>
    <definedName name="PP22_C" localSheetId="2">#REF!</definedName>
    <definedName name="PP22_C">#REF!</definedName>
    <definedName name="PP23_" localSheetId="2">#REF!</definedName>
    <definedName name="PP23_">#REF!</definedName>
    <definedName name="PP23_C" localSheetId="2">#REF!</definedName>
    <definedName name="PP23_C">#REF!</definedName>
    <definedName name="PP24_" localSheetId="2">#REF!</definedName>
    <definedName name="PP24_">#REF!</definedName>
    <definedName name="PP24_C" localSheetId="2">#REF!</definedName>
    <definedName name="PP24_C">#REF!</definedName>
    <definedName name="precounitariobdi" localSheetId="2">#REF!</definedName>
    <definedName name="precounitariobdi">#REF!</definedName>
    <definedName name="Print_Area" localSheetId="1">'PORTEIRO DIÚRNO'!$A$1:$D$94</definedName>
    <definedName name="Print_Area" localSheetId="2">'PORTEIRO NOTURNO'!$A$1:$D$94</definedName>
    <definedName name="PRP01_" localSheetId="2">#REF!</definedName>
    <definedName name="PRP01_">#REF!</definedName>
    <definedName name="PRP02_" localSheetId="2">#REF!</definedName>
    <definedName name="PRP02_">#REF!</definedName>
    <definedName name="PRP03_" localSheetId="2">#REF!</definedName>
    <definedName name="PRP03_">#REF!</definedName>
    <definedName name="PRP04_" localSheetId="2">#REF!</definedName>
    <definedName name="PRP04_">#REF!</definedName>
    <definedName name="PRP04_C" localSheetId="2">#REF!</definedName>
    <definedName name="PRP04_C">#REF!</definedName>
    <definedName name="PRP04_COMP" localSheetId="2">#REF!</definedName>
    <definedName name="PRP04_COMP">#REF!</definedName>
    <definedName name="PRP05_" localSheetId="2">#REF!</definedName>
    <definedName name="PRP05_">#REF!</definedName>
    <definedName name="PRP05_C" localSheetId="2">#REF!</definedName>
    <definedName name="PRP05_C">#REF!</definedName>
    <definedName name="PRP05_COMP" localSheetId="2">#REF!</definedName>
    <definedName name="PRP05_COMP">#REF!</definedName>
    <definedName name="PRP06_" localSheetId="2">#REF!</definedName>
    <definedName name="PRP06_">#REF!</definedName>
    <definedName name="PRP06__" localSheetId="2">#REF!</definedName>
    <definedName name="PRP06__">#REF!</definedName>
    <definedName name="PRP07_" localSheetId="2">#REF!</definedName>
    <definedName name="PRP07_">#REF!</definedName>
    <definedName name="PRP08_" localSheetId="2">#REF!</definedName>
    <definedName name="PRP08_">#REF!</definedName>
    <definedName name="PRP08_C" localSheetId="2">#REF!</definedName>
    <definedName name="PRP08_C">#REF!</definedName>
    <definedName name="PRP08_COMP" localSheetId="2">#REF!</definedName>
    <definedName name="PRP08_COMP">#REF!</definedName>
    <definedName name="PRP09_" localSheetId="2">#REF!</definedName>
    <definedName name="PRP09_">#REF!</definedName>
    <definedName name="PRP09_C" localSheetId="2">#REF!</definedName>
    <definedName name="PRP09_C">#REF!</definedName>
    <definedName name="PRP10_" localSheetId="2">#REF!</definedName>
    <definedName name="PRP10_">#REF!</definedName>
    <definedName name="PRP11_" localSheetId="2">#REF!</definedName>
    <definedName name="PRP11_">#REF!</definedName>
    <definedName name="PRP11_C" localSheetId="2">#REF!</definedName>
    <definedName name="PRP11_C">#REF!</definedName>
    <definedName name="PRP12_" localSheetId="2">#REF!</definedName>
    <definedName name="PRP12_">#REF!</definedName>
    <definedName name="PRP12_C" localSheetId="2">#REF!</definedName>
    <definedName name="PRP12_C">#REF!</definedName>
    <definedName name="PRP13_" localSheetId="2">#REF!</definedName>
    <definedName name="PRP13_">#REF!</definedName>
    <definedName name="PRP13_C" localSheetId="2">#REF!</definedName>
    <definedName name="PRP13_C">#REF!</definedName>
    <definedName name="PRP14_" localSheetId="2">#REF!</definedName>
    <definedName name="PRP14_">#REF!</definedName>
    <definedName name="PRP15_" localSheetId="2">#REF!</definedName>
    <definedName name="PRP15_">#REF!</definedName>
    <definedName name="PRP15_C" localSheetId="2">#REF!</definedName>
    <definedName name="PRP15_C">#REF!</definedName>
    <definedName name="PT01_" localSheetId="2">#REF!</definedName>
    <definedName name="PT01_">#REF!</definedName>
    <definedName name="PT01_C" localSheetId="2">#REF!</definedName>
    <definedName name="PT01_C">#REF!</definedName>
    <definedName name="PT02_" localSheetId="2">#REF!</definedName>
    <definedName name="PT02_">#REF!</definedName>
    <definedName name="pt02__" localSheetId="2">#REF!</definedName>
    <definedName name="pt02__">#REF!</definedName>
    <definedName name="PT03_" localSheetId="2">#REF!</definedName>
    <definedName name="PT03_">#REF!</definedName>
    <definedName name="PT03_04" localSheetId="2">#REF!</definedName>
    <definedName name="PT03_04">#REF!</definedName>
    <definedName name="PT04_C" localSheetId="2">#REF!</definedName>
    <definedName name="PT04_C">#REF!</definedName>
    <definedName name="PT04_COMP" localSheetId="2">#REF!</definedName>
    <definedName name="PT04_COMP">#REF!</definedName>
    <definedName name="punitario" localSheetId="2">#REF!</definedName>
    <definedName name="punitario">#REF!</definedName>
    <definedName name="quant" localSheetId="2">#REF!</definedName>
    <definedName name="quant">#REF!</definedName>
    <definedName name="RA01_" localSheetId="2">#REF!</definedName>
    <definedName name="RA01_">#REF!</definedName>
    <definedName name="RA01_02" localSheetId="2">#REF!</definedName>
    <definedName name="RA01_02">#REF!</definedName>
    <definedName name="RA03_" localSheetId="2">#REF!</definedName>
    <definedName name="RA03_">#REF!</definedName>
    <definedName name="ra03__" localSheetId="2">#REF!</definedName>
    <definedName name="ra03__">#REF!</definedName>
    <definedName name="RA04_" localSheetId="2">#REF!</definedName>
    <definedName name="RA04_">#REF!</definedName>
    <definedName name="ra04__" localSheetId="2">#REF!</definedName>
    <definedName name="ra04__">#REF!</definedName>
    <definedName name="RA05_" localSheetId="2">#REF!</definedName>
    <definedName name="RA05_">#REF!</definedName>
    <definedName name="ra05__" localSheetId="2">#REF!</definedName>
    <definedName name="ra05__">#REF!</definedName>
    <definedName name="RV01_" localSheetId="2">#REF!</definedName>
    <definedName name="RV01_">#REF!</definedName>
    <definedName name="RV02_" localSheetId="2">#REF!</definedName>
    <definedName name="RV02_">#REF!</definedName>
    <definedName name="RV02_03" localSheetId="2">#REF!</definedName>
    <definedName name="RV02_03">#REF!</definedName>
    <definedName name="RV03_" localSheetId="2">#REF!</definedName>
    <definedName name="RV03_">#REF!</definedName>
    <definedName name="RV04_" localSheetId="2">#REF!</definedName>
    <definedName name="RV04_">#REF!</definedName>
    <definedName name="RV04_C" localSheetId="2">#REF!</definedName>
    <definedName name="RV04_C">#REF!</definedName>
    <definedName name="RV04_COMP" localSheetId="2">#REF!</definedName>
    <definedName name="RV04_COMP">#REF!</definedName>
    <definedName name="RV05_" localSheetId="2">#REF!</definedName>
    <definedName name="RV05_">#REF!</definedName>
    <definedName name="RV06_" localSheetId="2">#REF!</definedName>
    <definedName name="RV06_">#REF!</definedName>
    <definedName name="RV07_" localSheetId="2">#REF!</definedName>
    <definedName name="RV07_">#REF!</definedName>
    <definedName name="RV08_" localSheetId="2">#REF!</definedName>
    <definedName name="RV08_">#REF!</definedName>
    <definedName name="SAC01.1_C" localSheetId="2">#REF!</definedName>
    <definedName name="SAC01.1_C">#REF!</definedName>
    <definedName name="SAC01.2_C" localSheetId="2">#REF!</definedName>
    <definedName name="SAC01.2_C">#REF!</definedName>
    <definedName name="SAC01_" localSheetId="2">#REF!</definedName>
    <definedName name="SAC01_">#REF!</definedName>
    <definedName name="SAC02.1_C" localSheetId="2">#REF!</definedName>
    <definedName name="SAC02.1_C">#REF!</definedName>
    <definedName name="SAC02.10_C" localSheetId="2">#REF!</definedName>
    <definedName name="SAC02.10_C">#REF!</definedName>
    <definedName name="SAC02.11_C" localSheetId="2">#REF!</definedName>
    <definedName name="SAC02.11_C">#REF!</definedName>
    <definedName name="SAC02.2_C" localSheetId="2">#REF!</definedName>
    <definedName name="SAC02.2_C">#REF!</definedName>
    <definedName name="SAC02.3_C" localSheetId="2">#REF!</definedName>
    <definedName name="SAC02.3_C">#REF!</definedName>
    <definedName name="SAC02.7_C" localSheetId="2">#REF!</definedName>
    <definedName name="SAC02.7_C">#REF!</definedName>
    <definedName name="SAC02.8_C" localSheetId="2">#REF!</definedName>
    <definedName name="SAC02.8_C">#REF!</definedName>
    <definedName name="SAC02.9_C" localSheetId="2">#REF!</definedName>
    <definedName name="SAC02.9_C">#REF!</definedName>
    <definedName name="SAC02_" localSheetId="2">#REF!</definedName>
    <definedName name="SAC02_">#REF!</definedName>
    <definedName name="SAC03.1_C" localSheetId="2">#REF!</definedName>
    <definedName name="SAC03.1_C">#REF!</definedName>
    <definedName name="SAC03.2_C" localSheetId="2">#REF!</definedName>
    <definedName name="SAC03.2_C">#REF!</definedName>
    <definedName name="SAC03_" localSheetId="2">#REF!</definedName>
    <definedName name="SAC03_">#REF!</definedName>
    <definedName name="sac03__" localSheetId="2">#REF!</definedName>
    <definedName name="sac03__">#REF!</definedName>
    <definedName name="SAC04_" localSheetId="2">#REF!</definedName>
    <definedName name="SAC04_">#REF!</definedName>
    <definedName name="SAC05.1_C" localSheetId="2">#REF!</definedName>
    <definedName name="SAC05.1_C">#REF!</definedName>
    <definedName name="SAC05.2_C" localSheetId="2">#REF!</definedName>
    <definedName name="SAC05.2_C">#REF!</definedName>
    <definedName name="SAC05.3_C" localSheetId="2">#REF!</definedName>
    <definedName name="SAC05.3_C">#REF!</definedName>
    <definedName name="SAC05_" localSheetId="2">#REF!</definedName>
    <definedName name="SAC05_">#REF!</definedName>
    <definedName name="sac05__" localSheetId="2">#REF!</definedName>
    <definedName name="sac05__">#REF!</definedName>
    <definedName name="SAC06.1_C" localSheetId="2">#REF!</definedName>
    <definedName name="SAC06.1_C">#REF!</definedName>
    <definedName name="SAC06.2_C" localSheetId="2">#REF!</definedName>
    <definedName name="SAC06.2_C">#REF!</definedName>
    <definedName name="SAC06_" localSheetId="2">#REF!</definedName>
    <definedName name="SAC06_">#REF!</definedName>
    <definedName name="sac06__" localSheetId="2">#REF!</definedName>
    <definedName name="sac06__">#REF!</definedName>
    <definedName name="SAC07.1_C" localSheetId="2">#REF!</definedName>
    <definedName name="SAC07.1_C">#REF!</definedName>
    <definedName name="SAC07.2_C" localSheetId="2">#REF!</definedName>
    <definedName name="SAC07.2_C">#REF!</definedName>
    <definedName name="SAC07_" localSheetId="2">#REF!</definedName>
    <definedName name="SAC07_">#REF!</definedName>
    <definedName name="SAC07_08" localSheetId="2">#REF!</definedName>
    <definedName name="SAC07_08">#REF!</definedName>
    <definedName name="SAC08.1_C" localSheetId="2">#REF!</definedName>
    <definedName name="SAC08.1_C">#REF!</definedName>
    <definedName name="SAC08.2_C" localSheetId="2">#REF!</definedName>
    <definedName name="SAC08.2_C">#REF!</definedName>
    <definedName name="SAC08.3_C" localSheetId="2">#REF!</definedName>
    <definedName name="SAC08.3_C">#REF!</definedName>
    <definedName name="SAC08.4_C" localSheetId="2">#REF!</definedName>
    <definedName name="SAC08.4_C">#REF!</definedName>
    <definedName name="SAC09.1_C" localSheetId="2">#REF!</definedName>
    <definedName name="SAC09.1_C">#REF!</definedName>
    <definedName name="SAC09.2_C" localSheetId="2">#REF!</definedName>
    <definedName name="SAC09.2_C">#REF!</definedName>
    <definedName name="SAC09_" localSheetId="2">#REF!</definedName>
    <definedName name="SAC09_">#REF!</definedName>
    <definedName name="SAC10_" localSheetId="2">#REF!</definedName>
    <definedName name="SAC10_">#REF!</definedName>
    <definedName name="SAC11_" localSheetId="2">#REF!</definedName>
    <definedName name="SAC11_">#REF!</definedName>
    <definedName name="SAC12.6_C" localSheetId="2">#REF!</definedName>
    <definedName name="SAC12.6_C">#REF!</definedName>
    <definedName name="SAC12.6_COMP" localSheetId="2">#REF!</definedName>
    <definedName name="SAC12.6_COMP">#REF!</definedName>
    <definedName name="SAC12_" localSheetId="2">#REF!</definedName>
    <definedName name="SAC12_">#REF!</definedName>
    <definedName name="SAC13_" localSheetId="2">#REF!</definedName>
    <definedName name="SAC13_">#REF!</definedName>
    <definedName name="SAC14_" localSheetId="2">#REF!</definedName>
    <definedName name="SAC14_">#REF!</definedName>
    <definedName name="sac15_" localSheetId="2">#REF!</definedName>
    <definedName name="sac15_">#REF!</definedName>
    <definedName name="SE01_" localSheetId="2">#REF!</definedName>
    <definedName name="SE01_">#REF!</definedName>
    <definedName name="SE01_C" localSheetId="2">#REF!</definedName>
    <definedName name="SE01_C">#REF!</definedName>
    <definedName name="SE02_" localSheetId="2">#REF!</definedName>
    <definedName name="SE02_">#REF!</definedName>
    <definedName name="SE02_C" localSheetId="2">#REF!</definedName>
    <definedName name="SE02_C">#REF!</definedName>
    <definedName name="SE03_" localSheetId="2">#REF!</definedName>
    <definedName name="SE03_">#REF!</definedName>
    <definedName name="SE03_C" localSheetId="2">#REF!</definedName>
    <definedName name="SE03_C">#REF!</definedName>
    <definedName name="SE04_" localSheetId="2">#REF!</definedName>
    <definedName name="SE04_">#REF!</definedName>
    <definedName name="SE04_C" localSheetId="2">#REF!</definedName>
    <definedName name="SE04_C">#REF!</definedName>
    <definedName name="SE04_COMP" localSheetId="2">#REF!</definedName>
    <definedName name="SE04_COMP">#REF!</definedName>
    <definedName name="SE05_" localSheetId="2">#REF!</definedName>
    <definedName name="SE05_">#REF!</definedName>
    <definedName name="SE05_C" localSheetId="2">#REF!</definedName>
    <definedName name="SE05_C">#REF!</definedName>
    <definedName name="SE06_" localSheetId="2">#REF!</definedName>
    <definedName name="SE06_">#REF!</definedName>
    <definedName name="SE06_C" localSheetId="2">#REF!</definedName>
    <definedName name="SE06_C">#REF!</definedName>
    <definedName name="SE06_COMP" localSheetId="2">#REF!</definedName>
    <definedName name="SE06_COMP">#REF!</definedName>
    <definedName name="SE07_" localSheetId="2">#REF!</definedName>
    <definedName name="SE07_">#REF!</definedName>
    <definedName name="SE07_C" localSheetId="2">#REF!</definedName>
    <definedName name="SE07_C">#REF!</definedName>
    <definedName name="SE08_" localSheetId="2">#REF!</definedName>
    <definedName name="SE08_">#REF!</definedName>
    <definedName name="SE09_" localSheetId="2">#REF!</definedName>
    <definedName name="SE09_">#REF!</definedName>
    <definedName name="SE09_C" localSheetId="2">#REF!</definedName>
    <definedName name="SE09_C">#REF!</definedName>
    <definedName name="SE10_" localSheetId="2">#REF!</definedName>
    <definedName name="SE10_">#REF!</definedName>
    <definedName name="SE10_C" localSheetId="2">#REF!</definedName>
    <definedName name="SE10_C">#REF!</definedName>
    <definedName name="SE10_COMP" localSheetId="2">#REF!</definedName>
    <definedName name="SE10_COMP">#REF!</definedName>
    <definedName name="SE11_" localSheetId="2">#REF!</definedName>
    <definedName name="SE11_">#REF!</definedName>
    <definedName name="SE11_C" localSheetId="2">#REF!</definedName>
    <definedName name="SE11_C">#REF!</definedName>
    <definedName name="SE12_" localSheetId="2">#REF!</definedName>
    <definedName name="SE12_">#REF!</definedName>
    <definedName name="SE12__" localSheetId="2">#REF!</definedName>
    <definedName name="SE12__">#REF!</definedName>
    <definedName name="SE12_C" localSheetId="2">#REF!</definedName>
    <definedName name="SE12_C">#REF!</definedName>
    <definedName name="SE12_COMP" localSheetId="2">#REF!</definedName>
    <definedName name="SE12_COMP">#REF!</definedName>
    <definedName name="SE13_" localSheetId="2">#REF!</definedName>
    <definedName name="SE13_">#REF!</definedName>
    <definedName name="se13__" localSheetId="2">#REF!</definedName>
    <definedName name="se13__">#REF!</definedName>
    <definedName name="SE13_C" localSheetId="2">#REF!</definedName>
    <definedName name="SE13_C">#REF!</definedName>
    <definedName name="SE13_COMP" localSheetId="2">#REF!</definedName>
    <definedName name="SE13_COMP">#REF!</definedName>
    <definedName name="SE14_" localSheetId="2">#REF!</definedName>
    <definedName name="SE14_">#REF!</definedName>
    <definedName name="SE14_C" localSheetId="2">#REF!</definedName>
    <definedName name="SE14_C">#REF!</definedName>
    <definedName name="SE15_" localSheetId="2">#REF!</definedName>
    <definedName name="SE15_">#REF!</definedName>
    <definedName name="SE15_C" localSheetId="2">#REF!</definedName>
    <definedName name="SE15_C">#REF!</definedName>
    <definedName name="SE15_COMP" localSheetId="2">#REF!</definedName>
    <definedName name="SE15_COMP">#REF!</definedName>
    <definedName name="SE16_" localSheetId="2">#REF!</definedName>
    <definedName name="SE16_">#REF!</definedName>
    <definedName name="SE16_C" localSheetId="2">#REF!</definedName>
    <definedName name="SE16_C">#REF!</definedName>
    <definedName name="SE17_" localSheetId="2">#REF!</definedName>
    <definedName name="SE17_">#REF!</definedName>
    <definedName name="SE17__" localSheetId="2">#REF!</definedName>
    <definedName name="SE17__">#REF!</definedName>
    <definedName name="SE17_C" localSheetId="2">#REF!</definedName>
    <definedName name="SE17_C">#REF!</definedName>
    <definedName name="SE18_" localSheetId="2">#REF!</definedName>
    <definedName name="SE18_">#REF!</definedName>
    <definedName name="SE18__" localSheetId="2">#REF!</definedName>
    <definedName name="SE18__">#REF!</definedName>
    <definedName name="SE18_C" localSheetId="2">#REF!</definedName>
    <definedName name="SE18_C">#REF!</definedName>
    <definedName name="SE19_" localSheetId="2">#REF!</definedName>
    <definedName name="SE19_">#REF!</definedName>
    <definedName name="SE19__" localSheetId="2">#REF!</definedName>
    <definedName name="SE19__">#REF!</definedName>
    <definedName name="SE19_C" localSheetId="2">#REF!</definedName>
    <definedName name="SE19_C">#REF!</definedName>
    <definedName name="SE20_" localSheetId="2">#REF!</definedName>
    <definedName name="SE20_">#REF!</definedName>
    <definedName name="SE20__" localSheetId="2">#REF!</definedName>
    <definedName name="SE20__">#REF!</definedName>
    <definedName name="SE20_C" localSheetId="2">#REF!</definedName>
    <definedName name="SE20_C">#REF!</definedName>
    <definedName name="SE20_COMP" localSheetId="2">#REF!</definedName>
    <definedName name="SE20_COMP">#REF!</definedName>
    <definedName name="SE21_" localSheetId="2">#REF!</definedName>
    <definedName name="SE21_">#REF!</definedName>
    <definedName name="SE21__" localSheetId="2">#REF!</definedName>
    <definedName name="SE21__">#REF!</definedName>
    <definedName name="SE21_C" localSheetId="2">#REF!</definedName>
    <definedName name="SE21_C">#REF!</definedName>
    <definedName name="SE22_" localSheetId="2">#REF!</definedName>
    <definedName name="SE22_">#REF!</definedName>
    <definedName name="SE22__" localSheetId="2">#REF!</definedName>
    <definedName name="SE22__">#REF!</definedName>
    <definedName name="SE22_COMP" localSheetId="2">#REF!</definedName>
    <definedName name="SE22_COMP">#REF!</definedName>
    <definedName name="SE23_" localSheetId="2">#REF!</definedName>
    <definedName name="SE23_">#REF!</definedName>
    <definedName name="SE23__" localSheetId="2">#REF!</definedName>
    <definedName name="SE23__">#REF!</definedName>
    <definedName name="SE23_C" localSheetId="2">#REF!</definedName>
    <definedName name="SE23_C">#REF!</definedName>
    <definedName name="SE24_" localSheetId="2">#REF!</definedName>
    <definedName name="SE24_">#REF!</definedName>
    <definedName name="SE24_C" localSheetId="2">#REF!</definedName>
    <definedName name="SE24_C">#REF!</definedName>
    <definedName name="SE25_" localSheetId="2">#REF!</definedName>
    <definedName name="SE25_">#REF!</definedName>
    <definedName name="SE25_C" localSheetId="2">#REF!</definedName>
    <definedName name="SE25_C">#REF!</definedName>
    <definedName name="SE26_" localSheetId="2">#REF!</definedName>
    <definedName name="SE26_">#REF!</definedName>
    <definedName name="SE26_C" localSheetId="2">#REF!</definedName>
    <definedName name="SE26_C">#REF!</definedName>
    <definedName name="SE26_COMP" localSheetId="2">#REF!</definedName>
    <definedName name="SE26_COMP">#REF!</definedName>
    <definedName name="SE27_" localSheetId="2">#REF!</definedName>
    <definedName name="SE27_">#REF!</definedName>
    <definedName name="SE27_C" localSheetId="2">#REF!</definedName>
    <definedName name="SE27_C">#REF!</definedName>
    <definedName name="SE28_" localSheetId="2">#REF!</definedName>
    <definedName name="SE28_">#REF!</definedName>
    <definedName name="SE28_C" localSheetId="2">#REF!</definedName>
    <definedName name="SE28_C">#REF!</definedName>
    <definedName name="SE28_COMP" localSheetId="2">#REF!</definedName>
    <definedName name="SE28_COMP">#REF!</definedName>
    <definedName name="SE29_" localSheetId="2">#REF!</definedName>
    <definedName name="SE29_">#REF!</definedName>
    <definedName name="SE29_C" localSheetId="2">#REF!</definedName>
    <definedName name="SE29_C">#REF!</definedName>
    <definedName name="SE29_COMP" localSheetId="2">#REF!</definedName>
    <definedName name="SE29_COMP">#REF!</definedName>
    <definedName name="SE30_" localSheetId="2">#REF!</definedName>
    <definedName name="SE30_">#REF!</definedName>
    <definedName name="SE30_C" localSheetId="2">#REF!</definedName>
    <definedName name="SE30_C">#REF!</definedName>
    <definedName name="SE30_COMP" localSheetId="2">#REF!</definedName>
    <definedName name="SE30_COMP">#REF!</definedName>
    <definedName name="SE31_" localSheetId="2">#REF!</definedName>
    <definedName name="SE31_">#REF!</definedName>
    <definedName name="SE31_C" localSheetId="2">#REF!</definedName>
    <definedName name="SE31_C">#REF!</definedName>
    <definedName name="SE31_COMP" localSheetId="2">#REF!</definedName>
    <definedName name="SE31_COMP">#REF!</definedName>
    <definedName name="SE32_" localSheetId="2">#REF!</definedName>
    <definedName name="SE32_">#REF!</definedName>
    <definedName name="SE32_C" localSheetId="2">#REF!</definedName>
    <definedName name="SE32_C">#REF!</definedName>
    <definedName name="SE32_COMP" localSheetId="2">#REF!</definedName>
    <definedName name="SE32_COMP">#REF!</definedName>
    <definedName name="SE33_" localSheetId="2">#REF!</definedName>
    <definedName name="SE33_">#REF!</definedName>
    <definedName name="SE33_C" localSheetId="2">#REF!</definedName>
    <definedName name="SE33_C">#REF!</definedName>
    <definedName name="SE33_COMP" localSheetId="2">#REF!</definedName>
    <definedName name="SE33_COMP">#REF!</definedName>
    <definedName name="SE34_" localSheetId="2">#REF!</definedName>
    <definedName name="SE34_">#REF!</definedName>
    <definedName name="SE34__" localSheetId="2">#REF!</definedName>
    <definedName name="SE34__">#REF!</definedName>
    <definedName name="SE34_COMP" localSheetId="2">#REF!</definedName>
    <definedName name="SE34_COMP">#REF!</definedName>
    <definedName name="SE35_" localSheetId="2">#REF!</definedName>
    <definedName name="SE35_">#REF!</definedName>
    <definedName name="SE35__" localSheetId="2">#REF!</definedName>
    <definedName name="SE35__">#REF!</definedName>
    <definedName name="SE35_C" localSheetId="2">#REF!</definedName>
    <definedName name="SE35_C">#REF!</definedName>
    <definedName name="SE35_COMP" localSheetId="2">#REF!</definedName>
    <definedName name="SE35_COMP">#REF!</definedName>
    <definedName name="SE36_" localSheetId="2">#REF!</definedName>
    <definedName name="SE36_">#REF!</definedName>
    <definedName name="SE36__" localSheetId="2">#REF!</definedName>
    <definedName name="SE36__">#REF!</definedName>
    <definedName name="SE36_C" localSheetId="2">#REF!</definedName>
    <definedName name="SE36_C">#REF!</definedName>
    <definedName name="SE36_COMP" localSheetId="2">#REF!</definedName>
    <definedName name="SE36_COMP">#REF!</definedName>
    <definedName name="SE37_" localSheetId="2">#REF!</definedName>
    <definedName name="SE37_">#REF!</definedName>
    <definedName name="SE37__" localSheetId="2">#REF!</definedName>
    <definedName name="SE37__">#REF!</definedName>
    <definedName name="SE37_C" localSheetId="2">#REF!</definedName>
    <definedName name="SE37_C">#REF!</definedName>
    <definedName name="SE37_COMP" localSheetId="2">#REF!</definedName>
    <definedName name="SE37_COMP">#REF!</definedName>
    <definedName name="SE38_" localSheetId="2">#REF!</definedName>
    <definedName name="SE38_">#REF!</definedName>
    <definedName name="SE38__" localSheetId="2">#REF!</definedName>
    <definedName name="SE38__">#REF!</definedName>
    <definedName name="SE38_C" localSheetId="2">#REF!</definedName>
    <definedName name="SE38_C">#REF!</definedName>
    <definedName name="SE38_COMP" localSheetId="2">#REF!</definedName>
    <definedName name="SE38_COMP">#REF!</definedName>
    <definedName name="SE39_" localSheetId="2">#REF!</definedName>
    <definedName name="SE39_">#REF!</definedName>
    <definedName name="SE39_C" localSheetId="2">#REF!</definedName>
    <definedName name="SE39_C">#REF!</definedName>
    <definedName name="SE39_COMP" localSheetId="2">#REF!</definedName>
    <definedName name="SE39_COMP">#REF!</definedName>
    <definedName name="SE40_" localSheetId="2">#REF!</definedName>
    <definedName name="SE40_">#REF!</definedName>
    <definedName name="SE40_C" localSheetId="2">#REF!</definedName>
    <definedName name="SE40_C">#REF!</definedName>
    <definedName name="SE40_COMP" localSheetId="2">#REF!</definedName>
    <definedName name="SE40_COMP">#REF!</definedName>
    <definedName name="SE41_" localSheetId="2">#REF!</definedName>
    <definedName name="SE41_">#REF!</definedName>
    <definedName name="SE41_C" localSheetId="2">#REF!</definedName>
    <definedName name="SE41_C">#REF!</definedName>
    <definedName name="SE41_COMP" localSheetId="2">#REF!</definedName>
    <definedName name="SE41_COMP">#REF!</definedName>
    <definedName name="SE42_" localSheetId="2">#REF!</definedName>
    <definedName name="SE42_">#REF!</definedName>
    <definedName name="SE42_C" localSheetId="2">#REF!</definedName>
    <definedName name="SE42_C">#REF!</definedName>
    <definedName name="SE42_COMP" localSheetId="2">#REF!</definedName>
    <definedName name="SE42_COMP">#REF!</definedName>
    <definedName name="SE43_" localSheetId="2">#REF!</definedName>
    <definedName name="SE43_">#REF!</definedName>
    <definedName name="SE43_C" localSheetId="2">#REF!</definedName>
    <definedName name="SE43_C">#REF!</definedName>
    <definedName name="SE43_COMP" localSheetId="2">#REF!</definedName>
    <definedName name="SE43_COMP">#REF!</definedName>
    <definedName name="SE44_" localSheetId="2">#REF!</definedName>
    <definedName name="SE44_">#REF!</definedName>
    <definedName name="SE44_C" localSheetId="2">#REF!</definedName>
    <definedName name="SE44_C">#REF!</definedName>
    <definedName name="SE44_COMP" localSheetId="2">#REF!</definedName>
    <definedName name="SE44_COMP">#REF!</definedName>
    <definedName name="SE45_" localSheetId="2">#REF!</definedName>
    <definedName name="SE45_">#REF!</definedName>
    <definedName name="SE45_C" localSheetId="2">#REF!</definedName>
    <definedName name="SE45_C">#REF!</definedName>
    <definedName name="SE45_COMP" localSheetId="2">#REF!</definedName>
    <definedName name="SE45_COMP">#REF!</definedName>
    <definedName name="SE46_" localSheetId="2">#REF!</definedName>
    <definedName name="SE46_">#REF!</definedName>
    <definedName name="SE46_C" localSheetId="2">#REF!</definedName>
    <definedName name="SE46_C">#REF!</definedName>
    <definedName name="SE46_COMP" localSheetId="2">#REF!</definedName>
    <definedName name="SE46_COMP">#REF!</definedName>
    <definedName name="SE47_" localSheetId="2">#REF!</definedName>
    <definedName name="SE47_">#REF!</definedName>
    <definedName name="SE47_C" localSheetId="2">#REF!</definedName>
    <definedName name="SE47_C">#REF!</definedName>
    <definedName name="SE47_COMP" localSheetId="2">#REF!</definedName>
    <definedName name="SE47_COMP">#REF!</definedName>
    <definedName name="SE48_" localSheetId="2">#REF!</definedName>
    <definedName name="SE48_">#REF!</definedName>
    <definedName name="SE48_C" localSheetId="2">#REF!</definedName>
    <definedName name="SE48_C">#REF!</definedName>
    <definedName name="SE48_COMP" localSheetId="2">#REF!</definedName>
    <definedName name="SE48_COMP">#REF!</definedName>
    <definedName name="SE49_" localSheetId="2">#REF!</definedName>
    <definedName name="SE49_">#REF!</definedName>
    <definedName name="SE49_C" localSheetId="2">#REF!</definedName>
    <definedName name="SE49_C">#REF!</definedName>
    <definedName name="SE49_COMP" localSheetId="2">#REF!</definedName>
    <definedName name="SE49_COMP">#REF!</definedName>
    <definedName name="SE50_" localSheetId="2">#REF!</definedName>
    <definedName name="SE50_">#REF!</definedName>
    <definedName name="SE50_C" localSheetId="2">#REF!</definedName>
    <definedName name="SE50_C">#REF!</definedName>
    <definedName name="SE50_COMP" localSheetId="2">#REF!</definedName>
    <definedName name="SE50_COMP">#REF!</definedName>
    <definedName name="SE51_" localSheetId="2">#REF!</definedName>
    <definedName name="SE51_">#REF!</definedName>
    <definedName name="SE51_C" localSheetId="2">#REF!</definedName>
    <definedName name="SE51_C">#REF!</definedName>
    <definedName name="SE52_" localSheetId="2">#REF!</definedName>
    <definedName name="SE52_">#REF!</definedName>
    <definedName name="SE52_C" localSheetId="2">#REF!</definedName>
    <definedName name="SE52_C">#REF!</definedName>
    <definedName name="SE53_" localSheetId="2">#REF!</definedName>
    <definedName name="SE53_">#REF!</definedName>
    <definedName name="SE53_C" localSheetId="2">#REF!</definedName>
    <definedName name="SE53_C">#REF!</definedName>
    <definedName name="SE54_" localSheetId="2">#REF!</definedName>
    <definedName name="SE54_">#REF!</definedName>
    <definedName name="SE54_C" localSheetId="2">#REF!</definedName>
    <definedName name="SE54_C">#REF!</definedName>
    <definedName name="SE55_" localSheetId="2">#REF!</definedName>
    <definedName name="SE55_">#REF!</definedName>
    <definedName name="SE55_C" localSheetId="2">#REF!</definedName>
    <definedName name="SE55_C">#REF!</definedName>
    <definedName name="SE56_" localSheetId="2">#REF!</definedName>
    <definedName name="SE56_">#REF!</definedName>
    <definedName name="SE56__" localSheetId="2">#REF!</definedName>
    <definedName name="SE56__">#REF!</definedName>
    <definedName name="SE56_C" localSheetId="2">#REF!</definedName>
    <definedName name="SE56_C">#REF!</definedName>
    <definedName name="SE57_" localSheetId="2">#REF!</definedName>
    <definedName name="SE57_">#REF!</definedName>
    <definedName name="SE57_C" localSheetId="2">#REF!</definedName>
    <definedName name="SE57_C">#REF!</definedName>
    <definedName name="SE58_" localSheetId="2">#REF!</definedName>
    <definedName name="SE58_">#REF!</definedName>
    <definedName name="SE58__" localSheetId="2">#REF!</definedName>
    <definedName name="SE58__">#REF!</definedName>
    <definedName name="SE58_C" localSheetId="2">#REF!</definedName>
    <definedName name="SE58_C">#REF!</definedName>
    <definedName name="SE58_comp" localSheetId="2">#REF!</definedName>
    <definedName name="SE58_comp">#REF!</definedName>
    <definedName name="SE59_" localSheetId="2">#REF!</definedName>
    <definedName name="SE59_">#REF!</definedName>
    <definedName name="SE59_C" localSheetId="2">#REF!</definedName>
    <definedName name="SE59_C">#REF!</definedName>
    <definedName name="SE59_COMP" localSheetId="2">#REF!</definedName>
    <definedName name="SE59_COMP">#REF!</definedName>
    <definedName name="SE60_" localSheetId="2">#REF!</definedName>
    <definedName name="SE60_">#REF!</definedName>
    <definedName name="SE60__" localSheetId="2">#REF!</definedName>
    <definedName name="SE60__">#REF!</definedName>
    <definedName name="SE61_" localSheetId="2">#REF!</definedName>
    <definedName name="SE61_">#REF!</definedName>
    <definedName name="SE62_" localSheetId="2">#REF!</definedName>
    <definedName name="SE62_">#REF!</definedName>
    <definedName name="SE62_C" localSheetId="2">#REF!</definedName>
    <definedName name="SE62_C">#REF!</definedName>
    <definedName name="SE63_" localSheetId="2">#REF!</definedName>
    <definedName name="SE63_">#REF!</definedName>
    <definedName name="se65__" localSheetId="2">#REF!</definedName>
    <definedName name="se65__">#REF!</definedName>
    <definedName name="SE67_" localSheetId="2">#REF!</definedName>
    <definedName name="SE67_">#REF!</definedName>
    <definedName name="SE68_" localSheetId="2">#REF!</definedName>
    <definedName name="SE68_">#REF!</definedName>
    <definedName name="SE692_" localSheetId="2">#REF!</definedName>
    <definedName name="SE692_">#REF!</definedName>
    <definedName name="SE72_C" localSheetId="2">#REF!</definedName>
    <definedName name="SE72_C">#REF!</definedName>
    <definedName name="SE74_" localSheetId="2">#REF!</definedName>
    <definedName name="SE74_">#REF!</definedName>
    <definedName name="SE75_" localSheetId="2">#REF!</definedName>
    <definedName name="SE75_">#REF!</definedName>
    <definedName name="SE76_" localSheetId="2">#REF!</definedName>
    <definedName name="SE76_">#REF!</definedName>
    <definedName name="SE77_C" localSheetId="2">#REF!</definedName>
    <definedName name="SE77_C">#REF!</definedName>
    <definedName name="SE78_" localSheetId="2">#REF!</definedName>
    <definedName name="SE78_">#REF!</definedName>
    <definedName name="SE79_" localSheetId="2">#REF!</definedName>
    <definedName name="SE79_">#REF!</definedName>
    <definedName name="SE80_" localSheetId="2">#REF!</definedName>
    <definedName name="SE80_">#REF!</definedName>
    <definedName name="SE81_" localSheetId="2">#REF!</definedName>
    <definedName name="SE81_">#REF!</definedName>
    <definedName name="SE82_" localSheetId="2">#REF!</definedName>
    <definedName name="SE82_">#REF!</definedName>
    <definedName name="SE83_" localSheetId="2">#REF!</definedName>
    <definedName name="SE83_">#REF!</definedName>
    <definedName name="SE84_" localSheetId="2">#REF!</definedName>
    <definedName name="SE84_">#REF!</definedName>
    <definedName name="SE85_" localSheetId="2">#REF!</definedName>
    <definedName name="SE85_">#REF!</definedName>
    <definedName name="SE86_" localSheetId="2">#REF!</definedName>
    <definedName name="SE86_">#REF!</definedName>
    <definedName name="SE87_" localSheetId="2">#REF!</definedName>
    <definedName name="SE87_">#REF!</definedName>
    <definedName name="SE88_" localSheetId="2">#REF!</definedName>
    <definedName name="SE88_">#REF!</definedName>
    <definedName name="SE89_" localSheetId="2">#REF!</definedName>
    <definedName name="SE89_">#REF!</definedName>
    <definedName name="SE90_" localSheetId="2">#REF!</definedName>
    <definedName name="SE90_">#REF!</definedName>
    <definedName name="SH01_04" localSheetId="2">#REF!</definedName>
    <definedName name="SH01_04">#REF!</definedName>
    <definedName name="SH01_C" localSheetId="2">#REF!</definedName>
    <definedName name="SH01_C">#REF!</definedName>
    <definedName name="SH01_COMP" localSheetId="2">#REF!</definedName>
    <definedName name="SH01_COMP">#REF!</definedName>
    <definedName name="SH02_C" localSheetId="2">#REF!</definedName>
    <definedName name="SH02_C">#REF!</definedName>
    <definedName name="SH02_COMP" localSheetId="2">#REF!</definedName>
    <definedName name="SH02_COMP">#REF!</definedName>
    <definedName name="SH03_C" localSheetId="2">#REF!</definedName>
    <definedName name="SH03_C">#REF!</definedName>
    <definedName name="SH03_COMP" localSheetId="2">#REF!</definedName>
    <definedName name="SH03_COMP">#REF!</definedName>
    <definedName name="SH04_C" localSheetId="2">#REF!</definedName>
    <definedName name="SH04_C">#REF!</definedName>
    <definedName name="SH04_COMP" localSheetId="2">#REF!</definedName>
    <definedName name="SH04_COMP">#REF!</definedName>
    <definedName name="SH05_" localSheetId="2">#REF!</definedName>
    <definedName name="SH05_">#REF!</definedName>
    <definedName name="SH05_06" localSheetId="2">#REF!</definedName>
    <definedName name="SH05_06">#REF!</definedName>
    <definedName name="SH05_C" localSheetId="2">#REF!</definedName>
    <definedName name="SH05_C">#REF!</definedName>
    <definedName name="SH05_COMP" localSheetId="2">#REF!</definedName>
    <definedName name="SH05_COMP">#REF!</definedName>
    <definedName name="SH06_C" localSheetId="2">#REF!</definedName>
    <definedName name="SH06_C">#REF!</definedName>
    <definedName name="SH06_COMP" localSheetId="2">#REF!</definedName>
    <definedName name="SH06_COMP">#REF!</definedName>
    <definedName name="SH07_" localSheetId="2">#REF!</definedName>
    <definedName name="SH07_">#REF!</definedName>
    <definedName name="SH07_08" localSheetId="2">#REF!</definedName>
    <definedName name="SH07_08">#REF!</definedName>
    <definedName name="SH07_COMP" localSheetId="2">#REF!</definedName>
    <definedName name="SH07_COMP">#REF!</definedName>
    <definedName name="SH08_COMP" localSheetId="2">#REF!</definedName>
    <definedName name="SH08_COMP">#REF!</definedName>
    <definedName name="SH09_" localSheetId="2">#REF!</definedName>
    <definedName name="SH09_">#REF!</definedName>
    <definedName name="SH09_10" localSheetId="2">#REF!</definedName>
    <definedName name="SH09_10">#REF!</definedName>
    <definedName name="SH09_C" localSheetId="2">#REF!</definedName>
    <definedName name="SH09_C">#REF!</definedName>
    <definedName name="SH09_COMP" localSheetId="2">#REF!</definedName>
    <definedName name="SH09_COMP">#REF!</definedName>
    <definedName name="SH10_C" localSheetId="2">#REF!</definedName>
    <definedName name="SH10_C">#REF!</definedName>
    <definedName name="SH10_COMP" localSheetId="2">#REF!</definedName>
    <definedName name="SH10_COMP">#REF!</definedName>
    <definedName name="SH11_" localSheetId="2">#REF!</definedName>
    <definedName name="SH11_">#REF!</definedName>
    <definedName name="sh11__" localSheetId="2">#REF!</definedName>
    <definedName name="sh11__">#REF!</definedName>
    <definedName name="SH12_" localSheetId="2">#REF!</definedName>
    <definedName name="SH12_">#REF!</definedName>
    <definedName name="sh12__" localSheetId="2">#REF!</definedName>
    <definedName name="sh12__">#REF!</definedName>
    <definedName name="SH13_" localSheetId="2">#REF!</definedName>
    <definedName name="SH13_">#REF!</definedName>
    <definedName name="sh13__" localSheetId="2">#REF!</definedName>
    <definedName name="sh13__">#REF!</definedName>
    <definedName name="SH13_C" localSheetId="2">#REF!</definedName>
    <definedName name="SH13_C">#REF!</definedName>
    <definedName name="SH13_COMP" localSheetId="2">#REF!</definedName>
    <definedName name="SH13_COMP">#REF!</definedName>
    <definedName name="SH14_" localSheetId="2">#REF!</definedName>
    <definedName name="SH14_">#REF!</definedName>
    <definedName name="sh14__" localSheetId="2">#REF!</definedName>
    <definedName name="sh14__">#REF!</definedName>
    <definedName name="SH14_C" localSheetId="2">#REF!</definedName>
    <definedName name="SH14_C">#REF!</definedName>
    <definedName name="SH14_COMP" localSheetId="2">#REF!</definedName>
    <definedName name="SH14_COMP">#REF!</definedName>
    <definedName name="SH15_" localSheetId="2">#REF!</definedName>
    <definedName name="SH15_">#REF!</definedName>
    <definedName name="sh15__" localSheetId="2">#REF!</definedName>
    <definedName name="sh15__">#REF!</definedName>
    <definedName name="SH15_C" localSheetId="2">#REF!</definedName>
    <definedName name="SH15_C">#REF!</definedName>
    <definedName name="SH15_COMP" localSheetId="2">#REF!</definedName>
    <definedName name="SH15_COMP">#REF!</definedName>
    <definedName name="SH16_" localSheetId="2">#REF!</definedName>
    <definedName name="SH16_">#REF!</definedName>
    <definedName name="sh16__" localSheetId="2">#REF!</definedName>
    <definedName name="sh16__">#REF!</definedName>
    <definedName name="SH16_C" localSheetId="2">#REF!</definedName>
    <definedName name="SH16_C">#REF!</definedName>
    <definedName name="SH16_COMP" localSheetId="2">#REF!</definedName>
    <definedName name="SH16_COMP">#REF!</definedName>
    <definedName name="SH17_" localSheetId="2">#REF!</definedName>
    <definedName name="SH17_">#REF!</definedName>
    <definedName name="sh17__" localSheetId="2">#REF!</definedName>
    <definedName name="sh17__">#REF!</definedName>
    <definedName name="SH17_C" localSheetId="2">#REF!</definedName>
    <definedName name="SH17_C">#REF!</definedName>
    <definedName name="SH17_COMP" localSheetId="2">#REF!</definedName>
    <definedName name="SH17_COMP">#REF!</definedName>
    <definedName name="SH18_" localSheetId="2">#REF!</definedName>
    <definedName name="SH18_">#REF!</definedName>
    <definedName name="sh18__" localSheetId="2">#REF!</definedName>
    <definedName name="sh18__">#REF!</definedName>
    <definedName name="SH18_C" localSheetId="2">#REF!</definedName>
    <definedName name="SH18_C">#REF!</definedName>
    <definedName name="SH18_COMP" localSheetId="2">#REF!</definedName>
    <definedName name="SH18_COMP">#REF!</definedName>
    <definedName name="SH19_" localSheetId="2">#REF!</definedName>
    <definedName name="SH19_">#REF!</definedName>
    <definedName name="sh19__" localSheetId="2">#REF!</definedName>
    <definedName name="sh19__">#REF!</definedName>
    <definedName name="SH19_C" localSheetId="2">#REF!</definedName>
    <definedName name="SH19_C">#REF!</definedName>
    <definedName name="SH19_COMP" localSheetId="2">#REF!</definedName>
    <definedName name="SH19_COMP">#REF!</definedName>
    <definedName name="SH20_" localSheetId="2">#REF!</definedName>
    <definedName name="SH20_">#REF!</definedName>
    <definedName name="sh20__" localSheetId="2">#REF!</definedName>
    <definedName name="sh20__">#REF!</definedName>
    <definedName name="SH20_C" localSheetId="2">#REF!</definedName>
    <definedName name="SH20_C">#REF!</definedName>
    <definedName name="SH20_COMP" localSheetId="2">#REF!</definedName>
    <definedName name="SH20_COMP">#REF!</definedName>
    <definedName name="SH21_" localSheetId="2">#REF!</definedName>
    <definedName name="SH21_">#REF!</definedName>
    <definedName name="sh21__" localSheetId="2">#REF!</definedName>
    <definedName name="sh21__">#REF!</definedName>
    <definedName name="SH21_C" localSheetId="2">#REF!</definedName>
    <definedName name="SH21_C">#REF!</definedName>
    <definedName name="SH21_COMP" localSheetId="2">#REF!</definedName>
    <definedName name="SH21_COMP">#REF!</definedName>
    <definedName name="SH22_" localSheetId="2">#REF!</definedName>
    <definedName name="SH22_">#REF!</definedName>
    <definedName name="sh22__" localSheetId="2">#REF!</definedName>
    <definedName name="sh22__">#REF!</definedName>
    <definedName name="SH22_C" localSheetId="2">#REF!</definedName>
    <definedName name="SH22_C">#REF!</definedName>
    <definedName name="SH22_COMP" localSheetId="2">#REF!</definedName>
    <definedName name="SH22_COMP">#REF!</definedName>
    <definedName name="SH23_" localSheetId="2">#REF!</definedName>
    <definedName name="SH23_">#REF!</definedName>
    <definedName name="sh23__" localSheetId="2">#REF!</definedName>
    <definedName name="sh23__">#REF!</definedName>
    <definedName name="SH23_C" localSheetId="2">#REF!</definedName>
    <definedName name="SH23_C">#REF!</definedName>
    <definedName name="SH23_COMP" localSheetId="2">#REF!</definedName>
    <definedName name="SH23_COMP">#REF!</definedName>
    <definedName name="SH24_" localSheetId="2">#REF!</definedName>
    <definedName name="SH24_">#REF!</definedName>
    <definedName name="sh24__" localSheetId="2">#REF!</definedName>
    <definedName name="sh24__">#REF!</definedName>
    <definedName name="SH24_C" localSheetId="2">#REF!</definedName>
    <definedName name="SH24_C">#REF!</definedName>
    <definedName name="SH24_COMP" localSheetId="2">#REF!</definedName>
    <definedName name="SH24_COMP">#REF!</definedName>
    <definedName name="SH25_" localSheetId="2">#REF!</definedName>
    <definedName name="SH25_">#REF!</definedName>
    <definedName name="sh25__" localSheetId="2">#REF!</definedName>
    <definedName name="sh25__">#REF!</definedName>
    <definedName name="SH25_C" localSheetId="2">#REF!</definedName>
    <definedName name="SH25_C">#REF!</definedName>
    <definedName name="SH25_COMP" localSheetId="2">#REF!</definedName>
    <definedName name="SH25_COMP">#REF!</definedName>
    <definedName name="SH26_" localSheetId="2">#REF!</definedName>
    <definedName name="SH26_">#REF!</definedName>
    <definedName name="sh26__" localSheetId="2">#REF!</definedName>
    <definedName name="sh26__">#REF!</definedName>
    <definedName name="SH26_C" localSheetId="2">#REF!</definedName>
    <definedName name="SH26_C">#REF!</definedName>
    <definedName name="SH26_COMP" localSheetId="2">#REF!</definedName>
    <definedName name="SH26_COMP">#REF!</definedName>
    <definedName name="SH27_" localSheetId="2">#REF!</definedName>
    <definedName name="SH27_">#REF!</definedName>
    <definedName name="sh27__" localSheetId="2">#REF!</definedName>
    <definedName name="sh27__">#REF!</definedName>
    <definedName name="SH27_C" localSheetId="2">#REF!</definedName>
    <definedName name="SH27_C">#REF!</definedName>
    <definedName name="SH27_COMP" localSheetId="2">#REF!</definedName>
    <definedName name="SH27_COMP">#REF!</definedName>
    <definedName name="SH28_" localSheetId="2">#REF!</definedName>
    <definedName name="SH28_">#REF!</definedName>
    <definedName name="sh28__" localSheetId="2">#REF!</definedName>
    <definedName name="sh28__">#REF!</definedName>
    <definedName name="SH28_C" localSheetId="2">#REF!</definedName>
    <definedName name="SH28_C">#REF!</definedName>
    <definedName name="SH28_COMP" localSheetId="2">#REF!</definedName>
    <definedName name="SH28_COMP">#REF!</definedName>
    <definedName name="SH29_" localSheetId="2">#REF!</definedName>
    <definedName name="SH29_">#REF!</definedName>
    <definedName name="sh29__" localSheetId="2">#REF!</definedName>
    <definedName name="sh29__">#REF!</definedName>
    <definedName name="SH29_C" localSheetId="2">#REF!</definedName>
    <definedName name="SH29_C">#REF!</definedName>
    <definedName name="SH29_COMP" localSheetId="2">#REF!</definedName>
    <definedName name="SH29_COMP">#REF!</definedName>
    <definedName name="SH30_" localSheetId="2">#REF!</definedName>
    <definedName name="SH30_">#REF!</definedName>
    <definedName name="sh30__" localSheetId="2">#REF!</definedName>
    <definedName name="sh30__">#REF!</definedName>
    <definedName name="SH30_C" localSheetId="2">#REF!</definedName>
    <definedName name="SH30_C">#REF!</definedName>
    <definedName name="SH30_COMP" localSheetId="2">#REF!</definedName>
    <definedName name="SH30_COMP">#REF!</definedName>
    <definedName name="SH31_" localSheetId="2">#REF!</definedName>
    <definedName name="SH31_">#REF!</definedName>
    <definedName name="sh31__" localSheetId="2">#REF!</definedName>
    <definedName name="sh31__">#REF!</definedName>
    <definedName name="SH31_C" localSheetId="2">#REF!</definedName>
    <definedName name="SH31_C">#REF!</definedName>
    <definedName name="SH31_COMP" localSheetId="2">#REF!</definedName>
    <definedName name="SH31_COMP">#REF!</definedName>
    <definedName name="SH32_" localSheetId="2">#REF!</definedName>
    <definedName name="SH32_">#REF!</definedName>
    <definedName name="sh32__" localSheetId="2">#REF!</definedName>
    <definedName name="sh32__">#REF!</definedName>
    <definedName name="SH32_C" localSheetId="2">#REF!</definedName>
    <definedName name="SH32_C">#REF!</definedName>
    <definedName name="SH32_COMP" localSheetId="2">#REF!</definedName>
    <definedName name="SH32_COMP">#REF!</definedName>
    <definedName name="SH33_" localSheetId="2">#REF!</definedName>
    <definedName name="SH33_">#REF!</definedName>
    <definedName name="sh33__" localSheetId="2">#REF!</definedName>
    <definedName name="sh33__">#REF!</definedName>
    <definedName name="SH33_C" localSheetId="2">#REF!</definedName>
    <definedName name="SH33_C">#REF!</definedName>
    <definedName name="SH33_COMP" localSheetId="2">#REF!</definedName>
    <definedName name="SH33_COMP">#REF!</definedName>
    <definedName name="SH34_" localSheetId="2">#REF!</definedName>
    <definedName name="SH34_">#REF!</definedName>
    <definedName name="sh34__" localSheetId="2">#REF!</definedName>
    <definedName name="sh34__">#REF!</definedName>
    <definedName name="SH34_C" localSheetId="2">#REF!</definedName>
    <definedName name="SH34_C">#REF!</definedName>
    <definedName name="SH34_COMP" localSheetId="2">#REF!</definedName>
    <definedName name="SH34_COMP">#REF!</definedName>
    <definedName name="SH35_" localSheetId="2">#REF!</definedName>
    <definedName name="SH35_">#REF!</definedName>
    <definedName name="sh35__" localSheetId="2">#REF!</definedName>
    <definedName name="sh35__">#REF!</definedName>
    <definedName name="SH35_C" localSheetId="2">#REF!</definedName>
    <definedName name="SH35_C">#REF!</definedName>
    <definedName name="SH35_COMP" localSheetId="2">#REF!</definedName>
    <definedName name="SH35_COMP">#REF!</definedName>
    <definedName name="SH36_" localSheetId="2">#REF!</definedName>
    <definedName name="SH36_">#REF!</definedName>
    <definedName name="sh36__" localSheetId="2">#REF!</definedName>
    <definedName name="sh36__">#REF!</definedName>
    <definedName name="SH36_C" localSheetId="2">#REF!</definedName>
    <definedName name="SH36_C">#REF!</definedName>
    <definedName name="SH36_COMP" localSheetId="2">#REF!</definedName>
    <definedName name="SH36_COMP">#REF!</definedName>
    <definedName name="SH37_" localSheetId="2">#REF!</definedName>
    <definedName name="SH37_">#REF!</definedName>
    <definedName name="sh37__" localSheetId="2">#REF!</definedName>
    <definedName name="sh37__">#REF!</definedName>
    <definedName name="SH37_C" localSheetId="2">#REF!</definedName>
    <definedName name="SH37_C">#REF!</definedName>
    <definedName name="SH37_COMP" localSheetId="2">#REF!</definedName>
    <definedName name="SH37_COMP">#REF!</definedName>
    <definedName name="SH38_" localSheetId="2">#REF!</definedName>
    <definedName name="SH38_">#REF!</definedName>
    <definedName name="sh38__" localSheetId="2">#REF!</definedName>
    <definedName name="sh38__">#REF!</definedName>
    <definedName name="SH38_C" localSheetId="2">#REF!</definedName>
    <definedName name="SH38_C">#REF!</definedName>
    <definedName name="SH38_COMP" localSheetId="2">#REF!</definedName>
    <definedName name="SH38_COMP">#REF!</definedName>
    <definedName name="SH39_" localSheetId="2">#REF!</definedName>
    <definedName name="SH39_">#REF!</definedName>
    <definedName name="sh39__" localSheetId="2">#REF!</definedName>
    <definedName name="sh39__">#REF!</definedName>
    <definedName name="SH39_C" localSheetId="2">#REF!</definedName>
    <definedName name="SH39_C">#REF!</definedName>
    <definedName name="SH39_COMP" localSheetId="2">#REF!</definedName>
    <definedName name="SH39_COMP">#REF!</definedName>
    <definedName name="SH40_" localSheetId="2">#REF!</definedName>
    <definedName name="SH40_">#REF!</definedName>
    <definedName name="sh40__" localSheetId="2">#REF!</definedName>
    <definedName name="sh40__">#REF!</definedName>
    <definedName name="SH40_C" localSheetId="2">#REF!</definedName>
    <definedName name="SH40_C">#REF!</definedName>
    <definedName name="SH40_COMP" localSheetId="2">#REF!</definedName>
    <definedName name="SH40_COMP">#REF!</definedName>
    <definedName name="SH41_" localSheetId="2">#REF!</definedName>
    <definedName name="SH41_">#REF!</definedName>
    <definedName name="sh41__" localSheetId="2">#REF!</definedName>
    <definedName name="sh41__">#REF!</definedName>
    <definedName name="SH41_C" localSheetId="2">#REF!</definedName>
    <definedName name="SH41_C">#REF!</definedName>
    <definedName name="SH41_COMP" localSheetId="2">#REF!</definedName>
    <definedName name="SH41_COMP">#REF!</definedName>
    <definedName name="SH42_" localSheetId="2">#REF!</definedName>
    <definedName name="SH42_">#REF!</definedName>
    <definedName name="sh42__" localSheetId="2">#REF!</definedName>
    <definedName name="sh42__">#REF!</definedName>
    <definedName name="SH42_C" localSheetId="2">#REF!</definedName>
    <definedName name="SH42_C">#REF!</definedName>
    <definedName name="SH42_COMP" localSheetId="2">#REF!</definedName>
    <definedName name="SH42_COMP">#REF!</definedName>
    <definedName name="SH43_" localSheetId="2">#REF!</definedName>
    <definedName name="SH43_">#REF!</definedName>
    <definedName name="sh43__" localSheetId="2">#REF!</definedName>
    <definedName name="sh43__">#REF!</definedName>
    <definedName name="SH43_C" localSheetId="2">#REF!</definedName>
    <definedName name="SH43_C">#REF!</definedName>
    <definedName name="SH43_COMP" localSheetId="2">#REF!</definedName>
    <definedName name="SH43_COMP">#REF!</definedName>
    <definedName name="SH44_" localSheetId="2">#REF!</definedName>
    <definedName name="SH44_">#REF!</definedName>
    <definedName name="sh44__" localSheetId="2">#REF!</definedName>
    <definedName name="sh44__">#REF!</definedName>
    <definedName name="SH44_C" localSheetId="2">#REF!</definedName>
    <definedName name="SH44_C">#REF!</definedName>
    <definedName name="SH44_COMP" localSheetId="2">#REF!</definedName>
    <definedName name="SH44_COMP">#REF!</definedName>
    <definedName name="SH45_" localSheetId="2">#REF!</definedName>
    <definedName name="SH45_">#REF!</definedName>
    <definedName name="sh45__" localSheetId="2">#REF!</definedName>
    <definedName name="sh45__">#REF!</definedName>
    <definedName name="SH45_C" localSheetId="2">#REF!</definedName>
    <definedName name="SH45_C">#REF!</definedName>
    <definedName name="SH45_COMP" localSheetId="2">#REF!</definedName>
    <definedName name="SH45_COMP">#REF!</definedName>
    <definedName name="SH46_" localSheetId="2">#REF!</definedName>
    <definedName name="SH46_">#REF!</definedName>
    <definedName name="sh46__" localSheetId="2">#REF!</definedName>
    <definedName name="sh46__">#REF!</definedName>
    <definedName name="SH46_C" localSheetId="2">#REF!</definedName>
    <definedName name="SH46_C">#REF!</definedName>
    <definedName name="SH46_COMP" localSheetId="2">#REF!</definedName>
    <definedName name="SH46_COMP">#REF!</definedName>
    <definedName name="SH47_" localSheetId="2">#REF!</definedName>
    <definedName name="SH47_">#REF!</definedName>
    <definedName name="sh47__" localSheetId="2">#REF!</definedName>
    <definedName name="sh47__">#REF!</definedName>
    <definedName name="SH47_C" localSheetId="2">#REF!</definedName>
    <definedName name="SH47_C">#REF!</definedName>
    <definedName name="SH47_COMP" localSheetId="2">#REF!</definedName>
    <definedName name="SH47_COMP">#REF!</definedName>
    <definedName name="SH48_" localSheetId="2">#REF!</definedName>
    <definedName name="SH48_">#REF!</definedName>
    <definedName name="sh48__" localSheetId="2">#REF!</definedName>
    <definedName name="sh48__">#REF!</definedName>
    <definedName name="SH48_C" localSheetId="2">#REF!</definedName>
    <definedName name="SH48_C">#REF!</definedName>
    <definedName name="SH48_COMP" localSheetId="2">#REF!</definedName>
    <definedName name="SH48_COMP">#REF!</definedName>
    <definedName name="SH49_" localSheetId="2">#REF!</definedName>
    <definedName name="SH49_">#REF!</definedName>
    <definedName name="sh49__" localSheetId="2">#REF!</definedName>
    <definedName name="sh49__">#REF!</definedName>
    <definedName name="SH49_C" localSheetId="2">#REF!</definedName>
    <definedName name="SH49_C">#REF!</definedName>
    <definedName name="SH49_COMP" localSheetId="2">#REF!</definedName>
    <definedName name="SH49_COMP">#REF!</definedName>
    <definedName name="SH50_" localSheetId="2">#REF!</definedName>
    <definedName name="SH50_">#REF!</definedName>
    <definedName name="sh50__" localSheetId="2">#REF!</definedName>
    <definedName name="sh50__">#REF!</definedName>
    <definedName name="SH50_C" localSheetId="2">#REF!</definedName>
    <definedName name="SH50_C">#REF!</definedName>
    <definedName name="SH50_COMP" localSheetId="2">#REF!</definedName>
    <definedName name="SH50_COMP">#REF!</definedName>
    <definedName name="SH51_" localSheetId="2">#REF!</definedName>
    <definedName name="SH51_">#REF!</definedName>
    <definedName name="sh51__" localSheetId="2">#REF!</definedName>
    <definedName name="sh51__">#REF!</definedName>
    <definedName name="SH51_C" localSheetId="2">#REF!</definedName>
    <definedName name="SH51_C">#REF!</definedName>
    <definedName name="SH51_COMP" localSheetId="2">#REF!</definedName>
    <definedName name="SH51_COMP">#REF!</definedName>
    <definedName name="SH52_" localSheetId="2">#REF!</definedName>
    <definedName name="SH52_">#REF!</definedName>
    <definedName name="sh52__" localSheetId="2">#REF!</definedName>
    <definedName name="sh52__">#REF!</definedName>
    <definedName name="SH52_C" localSheetId="2">#REF!</definedName>
    <definedName name="SH52_C">#REF!</definedName>
    <definedName name="SH52_COMP" localSheetId="2">#REF!</definedName>
    <definedName name="SH52_COMP">#REF!</definedName>
    <definedName name="SH53_" localSheetId="2">#REF!</definedName>
    <definedName name="SH53_">#REF!</definedName>
    <definedName name="sh53__" localSheetId="2">#REF!</definedName>
    <definedName name="sh53__">#REF!</definedName>
    <definedName name="SH53_C" localSheetId="2">#REF!</definedName>
    <definedName name="SH53_C">#REF!</definedName>
    <definedName name="SH53_COMP" localSheetId="2">#REF!</definedName>
    <definedName name="SH53_COMP">#REF!</definedName>
    <definedName name="SH54_" localSheetId="2">#REF!</definedName>
    <definedName name="SH54_">#REF!</definedName>
    <definedName name="sh54__" localSheetId="2">#REF!</definedName>
    <definedName name="sh54__">#REF!</definedName>
    <definedName name="SH54_C" localSheetId="2">#REF!</definedName>
    <definedName name="SH54_C">#REF!</definedName>
    <definedName name="SH54_COMP" localSheetId="2">#REF!</definedName>
    <definedName name="SH54_COMP">#REF!</definedName>
    <definedName name="SH55_" localSheetId="2">#REF!</definedName>
    <definedName name="SH55_">#REF!</definedName>
    <definedName name="sh55__" localSheetId="2">#REF!</definedName>
    <definedName name="sh55__">#REF!</definedName>
    <definedName name="SH55_C" localSheetId="2">#REF!</definedName>
    <definedName name="SH55_C">#REF!</definedName>
    <definedName name="SH55_COMP" localSheetId="2">#REF!</definedName>
    <definedName name="SH55_COMP">#REF!</definedName>
    <definedName name="SH56_" localSheetId="2">#REF!</definedName>
    <definedName name="SH56_">#REF!</definedName>
    <definedName name="sh56__" localSheetId="2">#REF!</definedName>
    <definedName name="sh56__">#REF!</definedName>
    <definedName name="SH56_C" localSheetId="2">#REF!</definedName>
    <definedName name="SH56_C">#REF!</definedName>
    <definedName name="SH56_COMP" localSheetId="2">#REF!</definedName>
    <definedName name="SH56_COMP">#REF!</definedName>
    <definedName name="SH57_" localSheetId="2">#REF!</definedName>
    <definedName name="SH57_">#REF!</definedName>
    <definedName name="sh57__" localSheetId="2">#REF!</definedName>
    <definedName name="sh57__">#REF!</definedName>
    <definedName name="SH57_C" localSheetId="2">#REF!</definedName>
    <definedName name="SH57_C">#REF!</definedName>
    <definedName name="SH57_COMP" localSheetId="2">#REF!</definedName>
    <definedName name="SH57_COMP">#REF!</definedName>
    <definedName name="SH58_" localSheetId="2">#REF!</definedName>
    <definedName name="SH58_">#REF!</definedName>
    <definedName name="sh58__" localSheetId="2">#REF!</definedName>
    <definedName name="sh58__">#REF!</definedName>
    <definedName name="SH58_C" localSheetId="2">#REF!</definedName>
    <definedName name="SH58_C">#REF!</definedName>
    <definedName name="SH58_comp" localSheetId="2">#REF!</definedName>
    <definedName name="SH58_comp">#REF!</definedName>
    <definedName name="SH59_" localSheetId="2">#REF!</definedName>
    <definedName name="SH59_">#REF!</definedName>
    <definedName name="sh59__" localSheetId="2">#REF!</definedName>
    <definedName name="sh59__">#REF!</definedName>
    <definedName name="SH59_C" localSheetId="2">#REF!</definedName>
    <definedName name="SH59_C">#REF!</definedName>
    <definedName name="SH59_COMP" localSheetId="2">#REF!</definedName>
    <definedName name="SH59_COMP">#REF!</definedName>
    <definedName name="SH60_" localSheetId="2">#REF!</definedName>
    <definedName name="SH60_">#REF!</definedName>
    <definedName name="sh60__" localSheetId="2">#REF!</definedName>
    <definedName name="sh60__">#REF!</definedName>
    <definedName name="SH60_C" localSheetId="2">#REF!</definedName>
    <definedName name="SH60_C">#REF!</definedName>
    <definedName name="SH60_COMP" localSheetId="2">#REF!</definedName>
    <definedName name="SH60_COMP">#REF!</definedName>
    <definedName name="SH61_" localSheetId="2">#REF!</definedName>
    <definedName name="SH61_">#REF!</definedName>
    <definedName name="sh61__" localSheetId="2">#REF!</definedName>
    <definedName name="sh61__">#REF!</definedName>
    <definedName name="SH61_C" localSheetId="2">#REF!</definedName>
    <definedName name="SH61_C">#REF!</definedName>
    <definedName name="SH61_COMP" localSheetId="2">#REF!</definedName>
    <definedName name="SH61_COMP">#REF!</definedName>
    <definedName name="SH62_" localSheetId="2">#REF!</definedName>
    <definedName name="SH62_">#REF!</definedName>
    <definedName name="sh62__" localSheetId="2">#REF!</definedName>
    <definedName name="sh62__">#REF!</definedName>
    <definedName name="SH62_C" localSheetId="2">#REF!</definedName>
    <definedName name="SH62_C">#REF!</definedName>
    <definedName name="SH62_COMP" localSheetId="2">#REF!</definedName>
    <definedName name="SH62_COMP">#REF!</definedName>
    <definedName name="SH63_" localSheetId="2">#REF!</definedName>
    <definedName name="SH63_">#REF!</definedName>
    <definedName name="sh63__" localSheetId="2">#REF!</definedName>
    <definedName name="sh63__">#REF!</definedName>
    <definedName name="SH63_C" localSheetId="2">#REF!</definedName>
    <definedName name="SH63_C">#REF!</definedName>
    <definedName name="SH63_COMP" localSheetId="2">#REF!</definedName>
    <definedName name="SH63_COMP">#REF!</definedName>
    <definedName name="SH64_" localSheetId="2">#REF!</definedName>
    <definedName name="SH64_">#REF!</definedName>
    <definedName name="sh64__" localSheetId="2">#REF!</definedName>
    <definedName name="sh64__">#REF!</definedName>
    <definedName name="SH64_C" localSheetId="2">#REF!</definedName>
    <definedName name="SH64_C">#REF!</definedName>
    <definedName name="SH64_COMP" localSheetId="2">#REF!</definedName>
    <definedName name="SH64_COMP">#REF!</definedName>
    <definedName name="SH65_" localSheetId="2">#REF!</definedName>
    <definedName name="SH65_">#REF!</definedName>
    <definedName name="sh65__" localSheetId="2">#REF!</definedName>
    <definedName name="sh65__">#REF!</definedName>
    <definedName name="SH65_C" localSheetId="2">#REF!</definedName>
    <definedName name="SH65_C">#REF!</definedName>
    <definedName name="SH65_COMP" localSheetId="2">#REF!</definedName>
    <definedName name="SH65_COMP">#REF!</definedName>
    <definedName name="SH66_" localSheetId="2">#REF!</definedName>
    <definedName name="SH66_">#REF!</definedName>
    <definedName name="sh66__" localSheetId="2">#REF!</definedName>
    <definedName name="sh66__">#REF!</definedName>
    <definedName name="SH66_C" localSheetId="2">#REF!</definedName>
    <definedName name="SH66_C">#REF!</definedName>
    <definedName name="SH66_COMP" localSheetId="2">#REF!</definedName>
    <definedName name="SH66_COMP">#REF!</definedName>
    <definedName name="SH67_" localSheetId="2">#REF!</definedName>
    <definedName name="SH67_">#REF!</definedName>
    <definedName name="sh67__" localSheetId="2">#REF!</definedName>
    <definedName name="sh67__">#REF!</definedName>
    <definedName name="SH67_C" localSheetId="2">#REF!</definedName>
    <definedName name="SH67_C">#REF!</definedName>
    <definedName name="SH67_comp" localSheetId="2">#REF!</definedName>
    <definedName name="SH67_comp">#REF!</definedName>
    <definedName name="SH68_" localSheetId="2">#REF!</definedName>
    <definedName name="SH68_">#REF!</definedName>
    <definedName name="sh68__" localSheetId="2">#REF!</definedName>
    <definedName name="sh68__">#REF!</definedName>
    <definedName name="SH68_C" localSheetId="2">#REF!</definedName>
    <definedName name="SH68_C">#REF!</definedName>
    <definedName name="SH68_COMP" localSheetId="2">#REF!</definedName>
    <definedName name="SH68_COMP">#REF!</definedName>
    <definedName name="SH69_" localSheetId="2">#REF!</definedName>
    <definedName name="SH69_">#REF!</definedName>
    <definedName name="sh69__" localSheetId="2">#REF!</definedName>
    <definedName name="sh69__">#REF!</definedName>
    <definedName name="SH69_C" localSheetId="2">#REF!</definedName>
    <definedName name="SH69_C">#REF!</definedName>
    <definedName name="SH69_COMP" localSheetId="2">#REF!</definedName>
    <definedName name="SH69_COMP">#REF!</definedName>
    <definedName name="SH70_" localSheetId="2">#REF!</definedName>
    <definedName name="SH70_">#REF!</definedName>
    <definedName name="sh70__" localSheetId="2">#REF!</definedName>
    <definedName name="sh70__">#REF!</definedName>
    <definedName name="SH70_C" localSheetId="2">#REF!</definedName>
    <definedName name="SH70_C">#REF!</definedName>
    <definedName name="SH70_COMP" localSheetId="2">#REF!</definedName>
    <definedName name="SH70_COMP">#REF!</definedName>
    <definedName name="SH71_" localSheetId="2">#REF!</definedName>
    <definedName name="SH71_">#REF!</definedName>
    <definedName name="sh71__" localSheetId="2">#REF!</definedName>
    <definedName name="sh71__">#REF!</definedName>
    <definedName name="SH71_C" localSheetId="2">#REF!</definedName>
    <definedName name="SH71_C">#REF!</definedName>
    <definedName name="SH71_COMP" localSheetId="2">#REF!</definedName>
    <definedName name="SH71_COMP">#REF!</definedName>
    <definedName name="SH72_" localSheetId="2">#REF!</definedName>
    <definedName name="SH72_">#REF!</definedName>
    <definedName name="sh72__" localSheetId="2">#REF!</definedName>
    <definedName name="sh72__">#REF!</definedName>
    <definedName name="SH72_C" localSheetId="2">#REF!</definedName>
    <definedName name="SH72_C">#REF!</definedName>
    <definedName name="SH72_COMP" localSheetId="2">#REF!</definedName>
    <definedName name="SH72_COMP">#REF!</definedName>
    <definedName name="SH73_" localSheetId="2">#REF!</definedName>
    <definedName name="SH73_">#REF!</definedName>
    <definedName name="sh73__" localSheetId="2">#REF!</definedName>
    <definedName name="sh73__">#REF!</definedName>
    <definedName name="SH73_C" localSheetId="2">#REF!</definedName>
    <definedName name="SH73_C">#REF!</definedName>
    <definedName name="SH73_COMP" localSheetId="2">#REF!</definedName>
    <definedName name="SH73_COMP">#REF!</definedName>
    <definedName name="SH74_" localSheetId="2">#REF!</definedName>
    <definedName name="SH74_">#REF!</definedName>
    <definedName name="sh74__" localSheetId="2">#REF!</definedName>
    <definedName name="sh74__">#REF!</definedName>
    <definedName name="SH74_C" localSheetId="2">#REF!</definedName>
    <definedName name="SH74_C">#REF!</definedName>
    <definedName name="SH74_COMP" localSheetId="2">#REF!</definedName>
    <definedName name="SH74_COMP">#REF!</definedName>
    <definedName name="SH75_" localSheetId="2">#REF!</definedName>
    <definedName name="SH75_">#REF!</definedName>
    <definedName name="sh75__" localSheetId="2">#REF!</definedName>
    <definedName name="sh75__">#REF!</definedName>
    <definedName name="SH75_C" localSheetId="2">#REF!</definedName>
    <definedName name="SH75_C">#REF!</definedName>
    <definedName name="SH75_COMP" localSheetId="2">#REF!</definedName>
    <definedName name="SH75_COMP">#REF!</definedName>
    <definedName name="SH76_" localSheetId="2">#REF!</definedName>
    <definedName name="SH76_">#REF!</definedName>
    <definedName name="sh76__" localSheetId="2">#REF!</definedName>
    <definedName name="sh76__">#REF!</definedName>
    <definedName name="SH76_C" localSheetId="2">#REF!</definedName>
    <definedName name="SH76_C">#REF!</definedName>
    <definedName name="SH76_COMP" localSheetId="2">#REF!</definedName>
    <definedName name="SH76_COMP">#REF!</definedName>
    <definedName name="SH77_" localSheetId="2">#REF!</definedName>
    <definedName name="SH77_">#REF!</definedName>
    <definedName name="sh77__" localSheetId="2">#REF!</definedName>
    <definedName name="sh77__">#REF!</definedName>
    <definedName name="SH77_C" localSheetId="2">#REF!</definedName>
    <definedName name="SH77_C">#REF!</definedName>
    <definedName name="SH77_COMP" localSheetId="2">#REF!</definedName>
    <definedName name="SH77_COMP">#REF!</definedName>
    <definedName name="SH78_" localSheetId="2">#REF!</definedName>
    <definedName name="SH78_">#REF!</definedName>
    <definedName name="sh78__" localSheetId="2">#REF!</definedName>
    <definedName name="sh78__">#REF!</definedName>
    <definedName name="SH78_C" localSheetId="2">#REF!</definedName>
    <definedName name="SH78_C">#REF!</definedName>
    <definedName name="SH78_COMP" localSheetId="2">#REF!</definedName>
    <definedName name="SH78_COMP">#REF!</definedName>
    <definedName name="SH79_" localSheetId="2">#REF!</definedName>
    <definedName name="SH79_">#REF!</definedName>
    <definedName name="sh79__" localSheetId="2">#REF!</definedName>
    <definedName name="sh79__">#REF!</definedName>
    <definedName name="SH79_C" localSheetId="2">#REF!</definedName>
    <definedName name="SH79_C">#REF!</definedName>
    <definedName name="SH79_COMP" localSheetId="2">#REF!</definedName>
    <definedName name="SH79_COMP">#REF!</definedName>
    <definedName name="SH80_" localSheetId="2">#REF!</definedName>
    <definedName name="SH80_">#REF!</definedName>
    <definedName name="sh80__" localSheetId="2">#REF!</definedName>
    <definedName name="sh80__">#REF!</definedName>
    <definedName name="SH80_C" localSheetId="2">#REF!</definedName>
    <definedName name="SH80_C">#REF!</definedName>
    <definedName name="SH80_COMP" localSheetId="2">#REF!</definedName>
    <definedName name="SH80_COMP">#REF!</definedName>
    <definedName name="SH81_" localSheetId="2">#REF!</definedName>
    <definedName name="SH81_">#REF!</definedName>
    <definedName name="sh81__" localSheetId="2">#REF!</definedName>
    <definedName name="sh81__">#REF!</definedName>
    <definedName name="SH81_C" localSheetId="2">#REF!</definedName>
    <definedName name="SH81_C">#REF!</definedName>
    <definedName name="SH81_COMP" localSheetId="2">#REF!</definedName>
    <definedName name="SH81_COMP">#REF!</definedName>
    <definedName name="SH82_" localSheetId="2">#REF!</definedName>
    <definedName name="SH82_">#REF!</definedName>
    <definedName name="sh82__" localSheetId="2">#REF!</definedName>
    <definedName name="sh82__">#REF!</definedName>
    <definedName name="SH82_COMP" localSheetId="2">#REF!</definedName>
    <definedName name="SH82_COMP">#REF!</definedName>
    <definedName name="SH83_" localSheetId="2">#REF!</definedName>
    <definedName name="SH83_">#REF!</definedName>
    <definedName name="sh83__" localSheetId="2">#REF!</definedName>
    <definedName name="sh83__">#REF!</definedName>
    <definedName name="SH83_COMP" localSheetId="2">#REF!</definedName>
    <definedName name="SH83_COMP">#REF!</definedName>
    <definedName name="SH84_" localSheetId="2">#REF!</definedName>
    <definedName name="SH84_">#REF!</definedName>
    <definedName name="sh84__" localSheetId="2">#REF!</definedName>
    <definedName name="sh84__">#REF!</definedName>
    <definedName name="SH84_COMP" localSheetId="2">#REF!</definedName>
    <definedName name="SH84_COMP">#REF!</definedName>
    <definedName name="SH85_" localSheetId="2">#REF!</definedName>
    <definedName name="SH85_">#REF!</definedName>
    <definedName name="SH86_" localSheetId="2">#REF!</definedName>
    <definedName name="SH86_">#REF!</definedName>
    <definedName name="sh86_C" localSheetId="2">#REF!</definedName>
    <definedName name="sh86_C">#REF!</definedName>
    <definedName name="sh87_c" localSheetId="2">#REF!</definedName>
    <definedName name="sh87_c">#REF!</definedName>
    <definedName name="SH88_" localSheetId="2">#REF!</definedName>
    <definedName name="SH88_">#REF!</definedName>
    <definedName name="SH88_C" localSheetId="2">#REF!</definedName>
    <definedName name="SH88_C">#REF!</definedName>
    <definedName name="SH89_" localSheetId="2">#REF!</definedName>
    <definedName name="SH89_">#REF!</definedName>
    <definedName name="SH89_C" localSheetId="2">#REF!</definedName>
    <definedName name="SH89_C">#REF!</definedName>
    <definedName name="SH90_" localSheetId="2">#REF!</definedName>
    <definedName name="SH90_">#REF!</definedName>
    <definedName name="SH90_C" localSheetId="2">#REF!</definedName>
    <definedName name="SH90_C">#REF!</definedName>
    <definedName name="SH91_" localSheetId="2">#REF!</definedName>
    <definedName name="SH91_">#REF!</definedName>
    <definedName name="SP_23" localSheetId="2">#REF!</definedName>
    <definedName name="SP_23">#REF!</definedName>
    <definedName name="SP_24" localSheetId="2">#REF!</definedName>
    <definedName name="SP_24">#REF!</definedName>
    <definedName name="SP_25" localSheetId="2">#REF!</definedName>
    <definedName name="SP_25">#REF!</definedName>
    <definedName name="SP_26" localSheetId="2">#REF!</definedName>
    <definedName name="SP_26">#REF!</definedName>
    <definedName name="SP_27" localSheetId="2">#REF!</definedName>
    <definedName name="SP_27">#REF!</definedName>
    <definedName name="SP_28" localSheetId="2">#REF!</definedName>
    <definedName name="SP_28">#REF!</definedName>
    <definedName name="SP_30" localSheetId="2">#REF!</definedName>
    <definedName name="SP_30">#REF!</definedName>
    <definedName name="SP_31" localSheetId="2">#REF!</definedName>
    <definedName name="SP_31">#REF!</definedName>
    <definedName name="SP_32" localSheetId="2">#REF!</definedName>
    <definedName name="SP_32">#REF!</definedName>
    <definedName name="SP_33" localSheetId="2">#REF!</definedName>
    <definedName name="SP_33">#REF!</definedName>
    <definedName name="SP_34" localSheetId="2">#REF!</definedName>
    <definedName name="SP_34">#REF!</definedName>
    <definedName name="SP_35" localSheetId="2">#REF!</definedName>
    <definedName name="SP_35">#REF!</definedName>
    <definedName name="SP_36" localSheetId="2">#REF!</definedName>
    <definedName name="SP_36">#REF!</definedName>
    <definedName name="SP_37" localSheetId="2">#REF!</definedName>
    <definedName name="SP_37">#REF!</definedName>
    <definedName name="SP_38" localSheetId="2">#REF!</definedName>
    <definedName name="SP_38">#REF!</definedName>
    <definedName name="SP_39" localSheetId="2">#REF!</definedName>
    <definedName name="SP_39">#REF!</definedName>
    <definedName name="SP_40" localSheetId="2">#REF!</definedName>
    <definedName name="SP_40">#REF!</definedName>
    <definedName name="SP_41" localSheetId="2">#REF!</definedName>
    <definedName name="SP_41">#REF!</definedName>
    <definedName name="SP_42" localSheetId="2">#REF!</definedName>
    <definedName name="SP_42">#REF!</definedName>
    <definedName name="SP_43" localSheetId="2">#REF!</definedName>
    <definedName name="SP_43">#REF!</definedName>
    <definedName name="SP_44" localSheetId="2">#REF!</definedName>
    <definedName name="SP_44">#REF!</definedName>
    <definedName name="SP_45a47" localSheetId="2">#REF!</definedName>
    <definedName name="SP_45a47">#REF!</definedName>
    <definedName name="SP_48" localSheetId="2">#REF!</definedName>
    <definedName name="SP_48">#REF!</definedName>
    <definedName name="SP_49" localSheetId="2">#REF!</definedName>
    <definedName name="SP_49">#REF!</definedName>
    <definedName name="SP01_" localSheetId="2">#REF!</definedName>
    <definedName name="SP01_">#REF!</definedName>
    <definedName name="SP02_" localSheetId="2">#REF!</definedName>
    <definedName name="SP02_">#REF!</definedName>
    <definedName name="SP03_" localSheetId="2">#REF!</definedName>
    <definedName name="SP03_">#REF!</definedName>
    <definedName name="SP04_" localSheetId="2">#REF!</definedName>
    <definedName name="SP04_">#REF!</definedName>
    <definedName name="SP05_" localSheetId="2">#REF!</definedName>
    <definedName name="SP05_">#REF!</definedName>
    <definedName name="SP06_" localSheetId="2">#REF!</definedName>
    <definedName name="SP06_">#REF!</definedName>
    <definedName name="SP06_C" localSheetId="2">#REF!</definedName>
    <definedName name="SP06_C">#REF!</definedName>
    <definedName name="SP06_COMP" localSheetId="2">#REF!</definedName>
    <definedName name="SP06_COMP">#REF!</definedName>
    <definedName name="SP07_" localSheetId="2">#REF!</definedName>
    <definedName name="SP07_">#REF!</definedName>
    <definedName name="SP07_C" localSheetId="2">#REF!</definedName>
    <definedName name="SP07_C">#REF!</definedName>
    <definedName name="SP07_COMP" localSheetId="2">#REF!</definedName>
    <definedName name="SP07_COMP">#REF!</definedName>
    <definedName name="SP08_" localSheetId="2">#REF!</definedName>
    <definedName name="SP08_">#REF!</definedName>
    <definedName name="SP08_C" localSheetId="2">#REF!</definedName>
    <definedName name="SP08_C">#REF!</definedName>
    <definedName name="SP08_COMP" localSheetId="2">#REF!</definedName>
    <definedName name="SP08_COMP">#REF!</definedName>
    <definedName name="SP09_" localSheetId="2">#REF!</definedName>
    <definedName name="SP09_">#REF!</definedName>
    <definedName name="SP10_" localSheetId="2">#REF!</definedName>
    <definedName name="SP10_">#REF!</definedName>
    <definedName name="SP11_" localSheetId="2">#REF!</definedName>
    <definedName name="SP11_">#REF!</definedName>
    <definedName name="SP11_C" localSheetId="2">#REF!</definedName>
    <definedName name="SP11_C">#REF!</definedName>
    <definedName name="SP11_COMP" localSheetId="2">#REF!</definedName>
    <definedName name="SP11_COMP">#REF!</definedName>
    <definedName name="SP12_" localSheetId="2">#REF!</definedName>
    <definedName name="SP12_">#REF!</definedName>
    <definedName name="SP12_C" localSheetId="2">#REF!</definedName>
    <definedName name="SP12_C">#REF!</definedName>
    <definedName name="SP12_COMP" localSheetId="2">#REF!</definedName>
    <definedName name="SP12_COMP">#REF!</definedName>
    <definedName name="SP13_" localSheetId="2">#REF!</definedName>
    <definedName name="SP13_">#REF!</definedName>
    <definedName name="SP13_C" localSheetId="2">#REF!</definedName>
    <definedName name="SP13_C">#REF!</definedName>
    <definedName name="SP13_COMP" localSheetId="2">#REF!</definedName>
    <definedName name="SP13_COMP">#REF!</definedName>
    <definedName name="SP14_" localSheetId="2">#REF!</definedName>
    <definedName name="SP14_">#REF!</definedName>
    <definedName name="SP15_" localSheetId="2">#REF!</definedName>
    <definedName name="SP15_">#REF!</definedName>
    <definedName name="SP16_" localSheetId="2">#REF!</definedName>
    <definedName name="SP16_">#REF!</definedName>
    <definedName name="SP17_" localSheetId="2">#REF!</definedName>
    <definedName name="SP17_">#REF!</definedName>
    <definedName name="SP18_" localSheetId="2">#REF!</definedName>
    <definedName name="SP18_">#REF!</definedName>
    <definedName name="SP19_" localSheetId="2">#REF!</definedName>
    <definedName name="SP19_">#REF!</definedName>
    <definedName name="SP20_" localSheetId="2">#REF!</definedName>
    <definedName name="SP20_">#REF!</definedName>
    <definedName name="SP21_" localSheetId="2">#REF!</definedName>
    <definedName name="SP21_">#REF!</definedName>
    <definedName name="SP22_" localSheetId="2">#REF!</definedName>
    <definedName name="SP22_">#REF!</definedName>
    <definedName name="SP27_C" localSheetId="2">#REF!</definedName>
    <definedName name="SP27_C">#REF!</definedName>
    <definedName name="SP27_COMP" localSheetId="2">#REF!</definedName>
    <definedName name="SP27_COMP">#REF!</definedName>
    <definedName name="SP28_C" localSheetId="2">#REF!</definedName>
    <definedName name="SP28_C">#REF!</definedName>
    <definedName name="SP28_COMP" localSheetId="2">#REF!</definedName>
    <definedName name="SP28_COMP">#REF!</definedName>
    <definedName name="SP29_" localSheetId="2">#REF!</definedName>
    <definedName name="SP29_">#REF!</definedName>
    <definedName name="SP31_C" localSheetId="2">#REF!</definedName>
    <definedName name="SP31_C">#REF!</definedName>
    <definedName name="SP31_COMP" localSheetId="2">#REF!</definedName>
    <definedName name="SP31_COMP">#REF!</definedName>
    <definedName name="SP32_C" localSheetId="2">#REF!</definedName>
    <definedName name="SP32_C">#REF!</definedName>
    <definedName name="SP32_COMP" localSheetId="2">#REF!</definedName>
    <definedName name="SP32_COMP">#REF!</definedName>
    <definedName name="SP35_C" localSheetId="2">#REF!</definedName>
    <definedName name="SP35_C">#REF!</definedName>
    <definedName name="SP35_COMP" localSheetId="2">#REF!</definedName>
    <definedName name="SP35_COMP">#REF!</definedName>
    <definedName name="SP36_C" localSheetId="2">#REF!</definedName>
    <definedName name="SP36_C">#REF!</definedName>
    <definedName name="SP36_COMP" localSheetId="2">#REF!</definedName>
    <definedName name="SP36_COMP">#REF!</definedName>
    <definedName name="SP37_C" localSheetId="2">#REF!</definedName>
    <definedName name="SP37_C">#REF!</definedName>
    <definedName name="SP37_COMP" localSheetId="2">#REF!</definedName>
    <definedName name="SP37_COMP">#REF!</definedName>
    <definedName name="SP42_C" localSheetId="2">#REF!</definedName>
    <definedName name="SP42_C">#REF!</definedName>
    <definedName name="SP42_COMP" localSheetId="2">#REF!</definedName>
    <definedName name="SP42_COMP">#REF!</definedName>
    <definedName name="SP43_C" localSheetId="2">#REF!</definedName>
    <definedName name="SP43_C">#REF!</definedName>
    <definedName name="SP43_COMP" localSheetId="2">#REF!</definedName>
    <definedName name="SP43_COMP">#REF!</definedName>
    <definedName name="SP44_C" localSheetId="2">#REF!</definedName>
    <definedName name="SP44_C">#REF!</definedName>
    <definedName name="SP44_COMP" localSheetId="2">#REF!</definedName>
    <definedName name="SP44_COMP">#REF!</definedName>
    <definedName name="SP50_" localSheetId="2">#REF!</definedName>
    <definedName name="SP50_">#REF!</definedName>
    <definedName name="SP51_" localSheetId="2">#REF!</definedName>
    <definedName name="SP51_">#REF!</definedName>
    <definedName name="SP51_C" localSheetId="2">#REF!</definedName>
    <definedName name="SP51_C">#REF!</definedName>
    <definedName name="ST01_05" localSheetId="2">#REF!</definedName>
    <definedName name="ST01_05">#REF!</definedName>
    <definedName name="ST01_C" localSheetId="2">#REF!</definedName>
    <definedName name="ST01_C">#REF!</definedName>
    <definedName name="ST01_COMP" localSheetId="2">#REF!</definedName>
    <definedName name="ST01_COMP">#REF!</definedName>
    <definedName name="ST02_C" localSheetId="2">#REF!</definedName>
    <definedName name="ST02_C">#REF!</definedName>
    <definedName name="ST02_COMP" localSheetId="2">#REF!</definedName>
    <definedName name="ST02_COMP">#REF!</definedName>
    <definedName name="ST03_C" localSheetId="2">#REF!</definedName>
    <definedName name="ST03_C">#REF!</definedName>
    <definedName name="ST03_COMP" localSheetId="2">#REF!</definedName>
    <definedName name="ST03_COMP">#REF!</definedName>
    <definedName name="ST04_C" localSheetId="2">#REF!</definedName>
    <definedName name="ST04_C">#REF!</definedName>
    <definedName name="ST04_COMP" localSheetId="2">#REF!</definedName>
    <definedName name="ST04_COMP">#REF!</definedName>
    <definedName name="ST05_COMP" localSheetId="2">#REF!</definedName>
    <definedName name="ST05_COMP">#REF!</definedName>
    <definedName name="ST06_" localSheetId="2">#REF!</definedName>
    <definedName name="ST06_">#REF!</definedName>
    <definedName name="ST06_COMP" localSheetId="2">#REF!</definedName>
    <definedName name="ST06_COMP">#REF!</definedName>
    <definedName name="ST07_" localSheetId="2">#REF!</definedName>
    <definedName name="ST07_">#REF!</definedName>
    <definedName name="ST07_COMP" localSheetId="2">#REF!</definedName>
    <definedName name="ST07_COMP">#REF!</definedName>
    <definedName name="ST08_" localSheetId="2">#REF!</definedName>
    <definedName name="ST08_">#REF!</definedName>
    <definedName name="ST08_COMP" localSheetId="2">#REF!</definedName>
    <definedName name="ST08_COMP">#REF!</definedName>
    <definedName name="unidade" localSheetId="2">#REF!</definedName>
    <definedName name="unidade">#REF!</definedName>
    <definedName name="VC01_" localSheetId="2">#REF!</definedName>
    <definedName name="VC01_">#REF!</definedName>
    <definedName name="VC01__" localSheetId="2">#REF!</definedName>
    <definedName name="VC01__">#REF!</definedName>
    <definedName name="VC02_" localSheetId="2">#REF!</definedName>
    <definedName name="VC02_">#REF!</definedName>
    <definedName name="VC02__" localSheetId="2">#REF!</definedName>
    <definedName name="VC02__">#REF!</definedName>
    <definedName name="VC03_" localSheetId="2">#REF!</definedName>
    <definedName name="VC03_">#REF!</definedName>
    <definedName name="VC04_" localSheetId="2">#REF!</definedName>
    <definedName name="VC04_">#REF!</definedName>
    <definedName name="VC05_" localSheetId="2">#REF!</definedName>
    <definedName name="VC05_">#REF!</definedName>
    <definedName name="VC05_C" localSheetId="2">#REF!</definedName>
    <definedName name="VC05_C">#REF!</definedName>
    <definedName name="VC05_COMP" localSheetId="2">#REF!</definedName>
    <definedName name="VC05_COMP">#REF!</definedName>
    <definedName name="VC06_" localSheetId="2">#REF!</definedName>
    <definedName name="VC06_">#REF!</definedName>
    <definedName name="VC06_C" localSheetId="2">#REF!</definedName>
    <definedName name="VC06_C">#REF!</definedName>
    <definedName name="VD01_" localSheetId="2">#REF!</definedName>
    <definedName name="VD01_">#REF!</definedName>
    <definedName name="VD02_" localSheetId="2">#REF!</definedName>
    <definedName name="VD02_">#REF!</definedName>
    <definedName name="VD03_" localSheetId="2">#REF!</definedName>
    <definedName name="VD03_">#REF!</definedName>
    <definedName name="vd03__" localSheetId="2">#REF!</definedName>
    <definedName name="vd03__">#REF!</definedName>
    <definedName name="VD04_" localSheetId="2">#REF!</definedName>
    <definedName name="VD04_">#REF!</definedName>
    <definedName name="VD04_C" localSheetId="2">#REF!</definedName>
    <definedName name="VD04_C">#REF!</definedName>
    <definedName name="VD04_COMP" localSheetId="2">#REF!</definedName>
    <definedName name="VD04_COMP">#REF!</definedName>
    <definedName name="VT01_" localSheetId="2">#REF!</definedName>
    <definedName name="VT01_">#REF!</definedName>
    <definedName name="VT01_C" localSheetId="2">#REF!</definedName>
    <definedName name="VT01_C">#REF!</definedName>
    <definedName name="VT01_COMP" localSheetId="2">#REF!</definedName>
    <definedName name="VT01_COMP">#REF!</definedName>
    <definedName name="VT02_" localSheetId="2">#REF!</definedName>
    <definedName name="VT02_">#REF!</definedName>
    <definedName name="VT02__" localSheetId="2">#REF!</definedName>
    <definedName name="VT02__">#REF!</definedName>
    <definedName name="VT02_C" localSheetId="2">#REF!</definedName>
    <definedName name="VT02_C">#REF!</definedName>
    <definedName name="VT02_COMP" localSheetId="2">#REF!</definedName>
    <definedName name="VT02_COMP">#REF!</definedName>
    <definedName name="VT03_" localSheetId="2">#REF!</definedName>
    <definedName name="VT03_">#REF!</definedName>
    <definedName name="VT03__" localSheetId="2">#REF!</definedName>
    <definedName name="VT03__">#REF!</definedName>
    <definedName name="VT03_C" localSheetId="2">#REF!</definedName>
    <definedName name="VT03_C">#REF!</definedName>
    <definedName name="VT03_COMP" localSheetId="2">#REF!</definedName>
    <definedName name="VT03_COMP">#REF!</definedName>
    <definedName name="VT04_" localSheetId="2">#REF!</definedName>
    <definedName name="VT04_">#REF!</definedName>
    <definedName name="vt04__" localSheetId="2">#REF!</definedName>
    <definedName name="vt04__">#REF!</definedName>
    <definedName name="VT04_C" localSheetId="2">#REF!</definedName>
    <definedName name="VT04_C">#REF!</definedName>
    <definedName name="VT04_COMP" localSheetId="2">#REF!</definedName>
    <definedName name="VT04_CO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bPvKn0z6YbCGny8bVahUw0nmtAA=="/>
    </ext>
  </extLst>
</workbook>
</file>

<file path=xl/calcChain.xml><?xml version="1.0" encoding="utf-8"?>
<calcChain xmlns="http://schemas.openxmlformats.org/spreadsheetml/2006/main">
  <c r="D16" i="2" l="1"/>
  <c r="E4" i="4" l="1"/>
  <c r="E5" i="4"/>
  <c r="E6" i="4"/>
  <c r="E7" i="4"/>
  <c r="E8" i="4"/>
  <c r="E3" i="4"/>
  <c r="C82" i="3" l="1"/>
  <c r="C89" i="3" s="1"/>
  <c r="C65" i="3"/>
  <c r="C53" i="3"/>
  <c r="C41" i="3"/>
  <c r="D17" i="3"/>
  <c r="D16" i="3"/>
  <c r="D23" i="3" s="1"/>
  <c r="D11" i="3"/>
  <c r="D14" i="3" s="1"/>
  <c r="D48" i="3" s="1"/>
  <c r="C82" i="2"/>
  <c r="C89" i="2" s="1"/>
  <c r="C65" i="2"/>
  <c r="C53" i="2"/>
  <c r="C41" i="2"/>
  <c r="D17" i="2"/>
  <c r="D14" i="2"/>
  <c r="D48" i="2" s="1"/>
  <c r="D60" i="2" l="1"/>
  <c r="D59" i="2"/>
  <c r="D53" i="2"/>
  <c r="D37" i="2"/>
  <c r="D39" i="2"/>
  <c r="D61" i="2"/>
  <c r="D62" i="2"/>
  <c r="D63" i="2"/>
  <c r="D34" i="2"/>
  <c r="D54" i="2"/>
  <c r="D38" i="2"/>
  <c r="D40" i="2"/>
  <c r="D33" i="2"/>
  <c r="D52" i="2"/>
  <c r="D65" i="2"/>
  <c r="E9" i="4"/>
  <c r="D26" i="3" s="1"/>
  <c r="D30" i="3" s="1"/>
  <c r="C66" i="2"/>
  <c r="C67" i="2" s="1"/>
  <c r="C74" i="2" s="1"/>
  <c r="D60" i="3"/>
  <c r="D39" i="3"/>
  <c r="D59" i="3"/>
  <c r="D38" i="3"/>
  <c r="D52" i="3"/>
  <c r="D37" i="3"/>
  <c r="D64" i="3"/>
  <c r="D56" i="3"/>
  <c r="D35" i="3"/>
  <c r="D34" i="3"/>
  <c r="D36" i="3"/>
  <c r="D43" i="3"/>
  <c r="D63" i="3"/>
  <c r="D62" i="3"/>
  <c r="D33" i="3"/>
  <c r="D61" i="3"/>
  <c r="D54" i="3"/>
  <c r="D40" i="3"/>
  <c r="D65" i="3"/>
  <c r="D53" i="3"/>
  <c r="D66" i="2"/>
  <c r="D67" i="2" s="1"/>
  <c r="D74" i="2" s="1"/>
  <c r="C49" i="3"/>
  <c r="D49" i="3" s="1"/>
  <c r="C49" i="2"/>
  <c r="D49" i="2" s="1"/>
  <c r="C70" i="2"/>
  <c r="D35" i="2"/>
  <c r="D43" i="2"/>
  <c r="D44" i="2" s="1"/>
  <c r="D56" i="2"/>
  <c r="D64" i="2"/>
  <c r="C44" i="3"/>
  <c r="C46" i="3" s="1"/>
  <c r="C71" i="3" s="1"/>
  <c r="C55" i="3"/>
  <c r="D55" i="3" s="1"/>
  <c r="C70" i="3"/>
  <c r="D23" i="2"/>
  <c r="D36" i="2"/>
  <c r="C44" i="2"/>
  <c r="C46" i="2" s="1"/>
  <c r="C71" i="2" s="1"/>
  <c r="D44" i="3"/>
  <c r="C55" i="2"/>
  <c r="D55" i="2" s="1"/>
  <c r="C66" i="3"/>
  <c r="C67" i="3" s="1"/>
  <c r="C74" i="3" s="1"/>
  <c r="D41" i="2" l="1"/>
  <c r="D70" i="2" s="1"/>
  <c r="D41" i="3"/>
  <c r="D70" i="3" s="1"/>
  <c r="D26" i="2"/>
  <c r="D30" i="2" s="1"/>
  <c r="C57" i="3"/>
  <c r="C73" i="3" s="1"/>
  <c r="D57" i="2"/>
  <c r="D73" i="2" s="1"/>
  <c r="C50" i="3"/>
  <c r="C72" i="3" s="1"/>
  <c r="D50" i="3"/>
  <c r="D72" i="3" s="1"/>
  <c r="D57" i="3"/>
  <c r="D73" i="3" s="1"/>
  <c r="C57" i="2"/>
  <c r="C73" i="2" s="1"/>
  <c r="D46" i="3"/>
  <c r="D71" i="3" s="1"/>
  <c r="D46" i="2"/>
  <c r="D71" i="2" s="1"/>
  <c r="C50" i="2"/>
  <c r="C72" i="2" s="1"/>
  <c r="D50" i="2"/>
  <c r="D72" i="2" s="1"/>
  <c r="D66" i="3"/>
  <c r="D67" i="3" s="1"/>
  <c r="D74" i="3" s="1"/>
  <c r="C75" i="3" l="1"/>
  <c r="D75" i="3"/>
  <c r="D77" i="3" s="1"/>
  <c r="D80" i="3" s="1"/>
  <c r="D81" i="3" s="1"/>
  <c r="D92" i="3" s="1"/>
  <c r="C75" i="2"/>
  <c r="D75" i="2"/>
  <c r="D77" i="2" s="1"/>
  <c r="D80" i="2" s="1"/>
  <c r="D81" i="2" s="1"/>
  <c r="C4" i="1" l="1"/>
  <c r="D4" i="1" s="1"/>
  <c r="E4" i="1" s="1"/>
  <c r="D86" i="3"/>
  <c r="D83" i="3"/>
  <c r="D84" i="3"/>
  <c r="D92" i="2"/>
  <c r="D82" i="3" l="1"/>
  <c r="D89" i="3" s="1"/>
  <c r="D86" i="2"/>
  <c r="D84" i="2"/>
  <c r="C3" i="1"/>
  <c r="D3" i="1" s="1"/>
  <c r="D83" i="2"/>
  <c r="D82" i="2" l="1"/>
  <c r="D89" i="2" s="1"/>
  <c r="E3" i="1"/>
  <c r="E5" i="1" s="1"/>
  <c r="D5" i="1"/>
</calcChain>
</file>

<file path=xl/sharedStrings.xml><?xml version="1.0" encoding="utf-8"?>
<sst xmlns="http://schemas.openxmlformats.org/spreadsheetml/2006/main" count="252" uniqueCount="119">
  <si>
    <t>TABELA 1 - RESUMO GERAL DOS CUSTOS COM MÃO-DE-OBRA</t>
  </si>
  <si>
    <t>Categorias</t>
  </si>
  <si>
    <t>Quantidade</t>
  </si>
  <si>
    <t>Custo Unitário
(R$)</t>
  </si>
  <si>
    <t xml:space="preserve">Custo Mensal
(R$)
</t>
  </si>
  <si>
    <t xml:space="preserve">Custo Anual
(R$)
</t>
  </si>
  <si>
    <t xml:space="preserve">Subitem 1 – Porteiro Diurno – 12x36 (07h às 19h) </t>
  </si>
  <si>
    <t>Subitem 2 – Porteiro Noturno – 12x36 (19h às 7h)</t>
  </si>
  <si>
    <t>TOTAL</t>
  </si>
  <si>
    <t>PLANILHA DE ESTIMATIVA DE CUSTOS - LUCRO REAL
CONFORME IN nº 02/2008, atualizada até a IN nº 05/2015</t>
  </si>
  <si>
    <t xml:space="preserve">CATEGORIA </t>
  </si>
  <si>
    <t>CCT</t>
  </si>
  <si>
    <t>SEAC X SINDISERVIÇOS 2022/2022</t>
  </si>
  <si>
    <t>DATA BASE</t>
  </si>
  <si>
    <t>01/01/2022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</si>
  <si>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</si>
  <si>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</si>
  <si>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</si>
  <si>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</si>
  <si>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</si>
  <si>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</si>
  <si>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</si>
  <si>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</si>
  <si>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</si>
  <si>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</si>
  <si>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</si>
  <si>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</si>
  <si>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</si>
  <si>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</si>
  <si>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</si>
  <si>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 xml:space="preserve">Assistência Médico Hospitalar </t>
  </si>
  <si>
    <t xml:space="preserve">Auxílio Funeral </t>
  </si>
  <si>
    <t xml:space="preserve">Seguro de vida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</si>
  <si>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</si>
  <si>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</si>
  <si>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</si>
  <si>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</si>
  <si>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</si>
  <si>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</si>
  <si>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</si>
  <si>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</si>
  <si>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</si>
  <si>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</si>
  <si>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</si>
  <si>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</si>
  <si>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</si>
  <si>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</si>
  <si>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</si>
  <si>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SEBRAE (§ 3º, art. 8º, Lei 8.029/90, alterada pela Lei nº 8.154/90)</t>
  </si>
  <si>
    <t>TOTAL :</t>
  </si>
  <si>
    <t>4.2 13º SALÁRIO</t>
  </si>
  <si>
    <t>Incidência do 4.1. sobre o 13º salário</t>
  </si>
  <si>
    <t>4.3. AFASTAMENTO MATERNIDADE</t>
  </si>
  <si>
    <t>Incidência do 4.1. sobre afastamento maternidade</t>
  </si>
  <si>
    <t>4.4. PROVISÃO P\ RESCISÃO</t>
  </si>
  <si>
    <t xml:space="preserve">Incidência de FGTS sobre o aviso prévio indenizado </t>
  </si>
  <si>
    <t>Incidência do 4.1. sobre o Aviso Prévio Trabalhado</t>
  </si>
  <si>
    <t>4.5. CUSTO DE REPOSIÇÃO DO PROFISSIONAL AUSENTE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</si>
  <si>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</si>
  <si>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</si>
  <si>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</si>
  <si>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</si>
  <si>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</si>
  <si>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</si>
  <si>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</si>
  <si>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</si>
  <si>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</si>
  <si>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</si>
  <si>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</si>
  <si>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</si>
  <si>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</si>
  <si>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</si>
  <si>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</si>
  <si>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</si>
  <si>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</si>
  <si>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</si>
  <si>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</si>
  <si>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</si>
  <si>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</si>
  <si>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</si>
  <si>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</si>
  <si>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</si>
  <si>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</si>
  <si>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</si>
  <si>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</si>
  <si>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</si>
  <si>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</si>
  <si>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</si>
  <si>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</si>
  <si>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</si>
  <si>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</si>
  <si>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1 POSTO</t>
  </si>
  <si>
    <t>Nº de peças por 
empregado</t>
  </si>
  <si>
    <t>DESCRIÇÃO</t>
  </si>
  <si>
    <t>VALOR UNITÁRIO</t>
  </si>
  <si>
    <t>VALOR TOTAL</t>
  </si>
  <si>
    <t xml:space="preserve">Início do 
contrato </t>
  </si>
  <si>
    <t>Semestral</t>
  </si>
  <si>
    <t>Camisa social masculina ou feminina em tricoline 100% algodão, na cor branca ou blusa feminina em tricoline 68% algodão, 27% poliéster e 05% elastano na cor branca.</t>
  </si>
  <si>
    <t>Gravata masculina em cetim bucol, modelagem fina, na cor preta ou gravata feminina em cetim bucol, modelagem fina, na cor preta, alfinete em pérola.</t>
  </si>
  <si>
    <t>Terno masculino ou feminino completo em gabardine 70% poliéster e 30% algodão, na cor preta.</t>
  </si>
  <si>
    <t>Meia social na cor preta ou meia feminina ¾ na cor preta.</t>
  </si>
  <si>
    <t>Sapato social masculino ou feminino em couro com palmilha com gel na cor preta tipo social (masculino) ou tipo social com salto baixo (feminino).</t>
  </si>
  <si>
    <t>Cinto em couro na cor preta.</t>
  </si>
  <si>
    <t>TOTAL POR EMPREGADO</t>
  </si>
  <si>
    <t>Auxilio Alimentação (41,72*15)</t>
  </si>
  <si>
    <t>Auxilio Transporte ((R$ 11,00*15)-(SALÁRIO*6%))</t>
  </si>
  <si>
    <t>Risco de Acidente do Trabalho/RAT/INSS  (inciso II,B, Lei 8.212/91 e Anexo V, Decreto 6.042/08) (RAT 2 * FAP 0,5)</t>
  </si>
  <si>
    <t>13º Salário [(1/12)x100] = 8,333%</t>
  </si>
  <si>
    <t>Afastamento maternidade [(1 ÷ 12 x 4) + (1,33 ÷ 12 x 4) ÷ 12 x 0,00025 x 100 = 0,02%]</t>
  </si>
  <si>
    <t>Aviso Prévio Indenizado ( art. 7º, XXI, CF e 477, 487 e 491, CLT) ([100% x (1/12) x 0,035]=0,29%)</t>
  </si>
  <si>
    <t>Aviso Prévio Trabalhado (art. 7º, inciso XXI, CF e 477, 487 e 491, CLT) {[(7/30)/12] x 0,05 x 100 % = 0,097%</t>
  </si>
  <si>
    <t>Férias [(1/12) x 100%] = 8,33%</t>
  </si>
  <si>
    <t>Terço constitucional de férias [1/3*100%/12] = 2,78 %</t>
  </si>
  <si>
    <t>Auxílio doença ( arts. 59 a 64, Lei 8.213/91, art. 18, Lei nº 8.212/91 e art. 476, CLT) {[(2/30)/12)] x 100%} = 0,5555%</t>
  </si>
  <si>
    <t>Licença paternidade (art. 7º, inciso XIX, CF e 10, § 1º CLT) {[(5/30)/12] x (0,015 x 100%)} = 0,02%</t>
  </si>
  <si>
    <t>Faltas legais (art. 473 e 83, CLT) [(1/30)/12 x 100%] = 0,28%</t>
  </si>
  <si>
    <t>Acidente de Trabalho (arts. 19 a 23, Lei 8.213/91, art. 473, CLT e Lei nº 6.367/76) {[(15/30)/12] x( 0,08 x 100%} = 0,33%</t>
  </si>
  <si>
    <t>Multa do FGTS sobre os Avisos Prévios Indenizado e Trabalhado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</si>
</sst>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R$&quot;* #,##0.00_);_(&quot;R$&quot;* \(#,##0.00\);_(&quot;R$&quot;* &quot;-&quot;??_);_(@_)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0.00000%"/>
    <numFmt numFmtId="170" formatCode="&quot;R$&quot;\ #,##0.00"/>
    <numFmt numFmtId="171" formatCode="_-* #,##0.00_-;\-* #,##0.00_-;_-* &quot;-&quot;??_-;_-@"/>
  </numFmts>
  <fonts count="19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name val="Arial"/>
    </font>
    <font>
      <sz val="12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4"/>
      <color theme="1"/>
      <name val="Arial"/>
    </font>
    <font>
      <b/>
      <sz val="12"/>
      <color rgb="FFFF0000"/>
      <name val="Arial"/>
    </font>
    <font>
      <b/>
      <sz val="8"/>
      <color rgb="FF993300"/>
      <name val="Arial"/>
    </font>
    <font>
      <b/>
      <sz val="12"/>
      <color rgb="FF993300"/>
      <name val="Arial"/>
    </font>
    <font>
      <b/>
      <sz val="9"/>
      <color rgb="FF000080"/>
      <name val="Arial"/>
    </font>
    <font>
      <b/>
      <sz val="9"/>
      <color rgb="FF993300"/>
      <name val="Arial"/>
    </font>
    <font>
      <b/>
      <sz val="9"/>
      <color rgb="FF333399"/>
      <name val="Arial"/>
    </font>
    <font>
      <b/>
      <sz val="10"/>
      <color rgb="FF333399"/>
      <name val="Arial"/>
    </font>
    <font>
      <sz val="9"/>
      <color rgb="FF333399"/>
      <name val="Arial"/>
    </font>
    <font>
      <b/>
      <i/>
      <sz val="9"/>
      <color rgb="FF00008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8" fillId="0" borderId="5" applyFont="0" applyFill="0" applyBorder="0" applyAlignment="0" applyProtection="0"/>
  </cellStyleXfs>
  <cellXfs count="107">
    <xf numFmtId="0" fontId="0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164" fontId="3" fillId="0" borderId="4" xfId="0" applyNumberFormat="1" applyFont="1" applyBorder="1"/>
    <xf numFmtId="164" fontId="1" fillId="0" borderId="4" xfId="0" applyNumberFormat="1" applyFont="1" applyBorder="1"/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vertical="center"/>
    </xf>
    <xf numFmtId="0" fontId="5" fillId="0" borderId="0" xfId="0" applyFont="1"/>
    <xf numFmtId="0" fontId="1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/>
    <xf numFmtId="165" fontId="8" fillId="4" borderId="4" xfId="0" applyNumberFormat="1" applyFont="1" applyFill="1" applyBorder="1" applyAlignment="1">
      <alignment vertical="center"/>
    </xf>
    <xf numFmtId="165" fontId="9" fillId="4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/>
    <xf numFmtId="10" fontId="4" fillId="2" borderId="4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0" fontId="5" fillId="0" borderId="4" xfId="0" applyNumberFormat="1" applyFont="1" applyBorder="1" applyAlignment="1">
      <alignment horizontal="right" vertical="center"/>
    </xf>
    <xf numFmtId="167" fontId="5" fillId="4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168" fontId="12" fillId="0" borderId="4" xfId="0" applyNumberFormat="1" applyFont="1" applyBorder="1" applyAlignment="1">
      <alignment vertical="center"/>
    </xf>
    <xf numFmtId="167" fontId="4" fillId="6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2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7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9" fontId="5" fillId="0" borderId="4" xfId="0" applyNumberFormat="1" applyFont="1" applyBorder="1" applyAlignment="1">
      <alignment vertical="center"/>
    </xf>
    <xf numFmtId="167" fontId="5" fillId="0" borderId="4" xfId="0" applyNumberFormat="1" applyFont="1" applyBorder="1" applyAlignment="1">
      <alignment vertical="center"/>
    </xf>
    <xf numFmtId="169" fontId="4" fillId="4" borderId="4" xfId="0" applyNumberFormat="1" applyFont="1" applyFill="1" applyBorder="1" applyAlignment="1">
      <alignment horizontal="right" vertical="center"/>
    </xf>
    <xf numFmtId="0" fontId="11" fillId="7" borderId="4" xfId="0" applyFont="1" applyFill="1" applyBorder="1" applyAlignment="1">
      <alignment horizontal="right" vertical="center"/>
    </xf>
    <xf numFmtId="169" fontId="12" fillId="7" borderId="4" xfId="0" applyNumberFormat="1" applyFont="1" applyFill="1" applyBorder="1" applyAlignment="1">
      <alignment vertical="center"/>
    </xf>
    <xf numFmtId="167" fontId="12" fillId="7" borderId="4" xfId="0" applyNumberFormat="1" applyFont="1" applyFill="1" applyBorder="1" applyAlignment="1">
      <alignment vertical="center"/>
    </xf>
    <xf numFmtId="0" fontId="14" fillId="0" borderId="0" xfId="0" applyFont="1"/>
    <xf numFmtId="169" fontId="5" fillId="4" borderId="4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10" fontId="5" fillId="4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169" fontId="5" fillId="0" borderId="4" xfId="0" applyNumberFormat="1" applyFont="1" applyBorder="1" applyAlignment="1">
      <alignment horizontal="right" vertical="center"/>
    </xf>
    <xf numFmtId="0" fontId="5" fillId="4" borderId="4" xfId="0" applyFont="1" applyFill="1" applyBorder="1" applyAlignment="1">
      <alignment vertical="center"/>
    </xf>
    <xf numFmtId="169" fontId="4" fillId="0" borderId="4" xfId="0" applyNumberFormat="1" applyFont="1" applyBorder="1" applyAlignment="1">
      <alignment vertical="center"/>
    </xf>
    <xf numFmtId="10" fontId="12" fillId="7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0" fontId="5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10" fontId="4" fillId="6" borderId="4" xfId="0" applyNumberFormat="1" applyFont="1" applyFill="1" applyBorder="1" applyAlignment="1">
      <alignment vertical="center"/>
    </xf>
    <xf numFmtId="10" fontId="12" fillId="6" borderId="4" xfId="0" applyNumberFormat="1" applyFont="1" applyFill="1" applyBorder="1" applyAlignment="1">
      <alignment vertical="center"/>
    </xf>
    <xf numFmtId="167" fontId="12" fillId="6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10" fontId="12" fillId="0" borderId="4" xfId="0" applyNumberFormat="1" applyFont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170" fontId="4" fillId="6" borderId="4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0" fontId="4" fillId="6" borderId="4" xfId="0" applyNumberFormat="1" applyFont="1" applyFill="1" applyBorder="1" applyAlignment="1">
      <alignment vertical="center"/>
    </xf>
    <xf numFmtId="164" fontId="5" fillId="0" borderId="0" xfId="0" applyNumberFormat="1" applyFont="1"/>
    <xf numFmtId="0" fontId="4" fillId="0" borderId="4" xfId="0" applyFont="1" applyBorder="1"/>
    <xf numFmtId="170" fontId="5" fillId="0" borderId="0" xfId="0" applyNumberFormat="1" applyFont="1"/>
    <xf numFmtId="0" fontId="5" fillId="0" borderId="4" xfId="0" applyFont="1" applyBorder="1"/>
    <xf numFmtId="10" fontId="5" fillId="6" borderId="4" xfId="0" applyNumberFormat="1" applyFont="1" applyFill="1" applyBorder="1" applyAlignment="1">
      <alignment vertical="center"/>
    </xf>
    <xf numFmtId="10" fontId="5" fillId="6" borderId="4" xfId="0" applyNumberFormat="1" applyFont="1" applyFill="1" applyBorder="1"/>
    <xf numFmtId="0" fontId="12" fillId="0" borderId="4" xfId="0" applyFont="1" applyBorder="1" applyAlignment="1">
      <alignment vertical="center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4" fontId="12" fillId="4" borderId="4" xfId="0" applyNumberFormat="1" applyFont="1" applyFill="1" applyBorder="1" applyAlignment="1">
      <alignment vertical="center"/>
    </xf>
    <xf numFmtId="10" fontId="5" fillId="0" borderId="0" xfId="0" applyNumberFormat="1" applyFont="1"/>
    <xf numFmtId="171" fontId="5" fillId="0" borderId="0" xfId="0" applyNumberFormat="1" applyFont="1"/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wrapText="1"/>
    </xf>
    <xf numFmtId="164" fontId="17" fillId="0" borderId="4" xfId="0" applyNumberFormat="1" applyFont="1" applyBorder="1" applyAlignment="1"/>
    <xf numFmtId="164" fontId="17" fillId="0" borderId="4" xfId="0" applyNumberFormat="1" applyFont="1" applyBorder="1"/>
    <xf numFmtId="164" fontId="16" fillId="0" borderId="4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0" fillId="5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8" xfId="0" applyFont="1" applyBorder="1"/>
    <xf numFmtId="0" fontId="10" fillId="0" borderId="6" xfId="0" applyFont="1" applyBorder="1" applyAlignment="1">
      <alignment horizontal="center" vertical="center"/>
    </xf>
    <xf numFmtId="0" fontId="2" fillId="0" borderId="7" xfId="0" applyFont="1" applyBorder="1"/>
    <xf numFmtId="0" fontId="11" fillId="0" borderId="1" xfId="0" applyFont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</cellXfs>
  <cellStyles count="2">
    <cellStyle name="Normal" xfId="0" builtinId="0"/>
    <cellStyle name="Porcentagem 10" xfId="1" xr:uid="{A253F38D-F49E-45F1-B5F9-B592C14C5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B9CA"/>
  </sheetPr>
  <dimension ref="A1:E1000"/>
  <sheetViews>
    <sheetView workbookViewId="0">
      <selection activeCell="D15" sqref="D15"/>
    </sheetView>
  </sheetViews>
  <sheetFormatPr defaultColWidth="12.5703125" defaultRowHeight="15" customHeight="1" x14ac:dyDescent="0.2"/>
  <cols>
    <col min="1" max="1" width="39.5703125" customWidth="1"/>
    <col min="2" max="2" width="12.140625" customWidth="1"/>
    <col min="3" max="3" width="14.42578125" customWidth="1"/>
    <col min="4" max="4" width="18.42578125" customWidth="1"/>
    <col min="5" max="5" width="17.42578125" customWidth="1"/>
    <col min="6" max="26" width="8.5703125" customWidth="1"/>
  </cols>
  <sheetData>
    <row r="1" spans="1:5" ht="12.75" customHeight="1" x14ac:dyDescent="0.25">
      <c r="A1" s="93" t="s">
        <v>0</v>
      </c>
      <c r="B1" s="94"/>
      <c r="C1" s="94"/>
      <c r="D1" s="94"/>
      <c r="E1" s="95"/>
    </row>
    <row r="2" spans="1:5" ht="12.75" customHeight="1" x14ac:dyDescent="0.2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</row>
    <row r="3" spans="1:5" ht="12.75" customHeight="1" x14ac:dyDescent="0.2">
      <c r="A3" s="3" t="s">
        <v>6</v>
      </c>
      <c r="B3" s="4">
        <v>6</v>
      </c>
      <c r="C3" s="5">
        <f>'PORTEIRO DIÚRNO'!D92</f>
        <v>3714.75</v>
      </c>
      <c r="D3" s="5">
        <f t="shared" ref="D3:D4" si="0">C3*B3</f>
        <v>22288.5</v>
      </c>
      <c r="E3" s="5">
        <f t="shared" ref="E3:E4" si="1">D3*12</f>
        <v>267462</v>
      </c>
    </row>
    <row r="4" spans="1:5" ht="12.75" customHeight="1" x14ac:dyDescent="0.2">
      <c r="A4" s="3" t="s">
        <v>7</v>
      </c>
      <c r="B4" s="4">
        <v>6</v>
      </c>
      <c r="C4" s="5">
        <f>'PORTEIRO NOTURNO'!D92</f>
        <v>4074.41</v>
      </c>
      <c r="D4" s="5">
        <f t="shared" si="0"/>
        <v>24446.46</v>
      </c>
      <c r="E4" s="5">
        <f t="shared" si="1"/>
        <v>293357.52</v>
      </c>
    </row>
    <row r="5" spans="1:5" ht="12.75" customHeight="1" x14ac:dyDescent="0.25">
      <c r="A5" s="93" t="s">
        <v>8</v>
      </c>
      <c r="B5" s="94"/>
      <c r="C5" s="95"/>
      <c r="D5" s="6">
        <f t="shared" ref="D5:E5" si="2">SUM(D3:D4)</f>
        <v>46734.96</v>
      </c>
      <c r="E5" s="6">
        <f t="shared" si="2"/>
        <v>560819.52</v>
      </c>
    </row>
    <row r="6" spans="1:5" ht="12.75" customHeight="1" x14ac:dyDescent="0.2"/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E1"/>
    <mergeCell ref="A5:C5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B9CA"/>
    <pageSetUpPr fitToPage="1"/>
  </sheetPr>
  <dimension ref="A1:Z1000"/>
  <sheetViews>
    <sheetView tabSelected="1" topLeftCell="A67" workbookViewId="0">
      <selection activeCell="C82" sqref="C82"/>
    </sheetView>
  </sheetViews>
  <sheetFormatPr defaultColWidth="12.5703125" defaultRowHeight="15" customHeight="1" x14ac:dyDescent="0.2"/>
  <cols>
    <col min="1" max="1" width="25.42578125" customWidth="1"/>
    <col min="2" max="2" width="93" customWidth="1"/>
    <col min="3" max="3" width="17.42578125" customWidth="1"/>
    <col min="4" max="4" width="18.85546875" customWidth="1"/>
    <col min="5" max="5" width="2.5703125" customWidth="1"/>
    <col min="6" max="26" width="11.42578125" customWidth="1"/>
  </cols>
  <sheetData>
    <row r="1" spans="1:26" ht="33.75" customHeight="1" x14ac:dyDescent="0.2">
      <c r="A1" s="7">
        <v>1</v>
      </c>
      <c r="B1" s="8" t="s">
        <v>9</v>
      </c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1" customHeight="1" x14ac:dyDescent="0.2">
      <c r="A2" s="11" t="s">
        <v>10</v>
      </c>
      <c r="B2" s="12"/>
      <c r="C2" s="12"/>
      <c r="D2" s="1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 x14ac:dyDescent="0.2">
      <c r="A3" s="11" t="s">
        <v>11</v>
      </c>
      <c r="B3" s="13" t="s">
        <v>12</v>
      </c>
      <c r="C3" s="11" t="s">
        <v>13</v>
      </c>
      <c r="D3" s="14" t="s">
        <v>14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1.75" customHeight="1" x14ac:dyDescent="0.2">
      <c r="A4" s="15"/>
      <c r="B4" s="16"/>
      <c r="C4" s="16"/>
      <c r="D4" s="17" t="s">
        <v>15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1.25" customHeight="1" x14ac:dyDescent="0.2">
      <c r="A5" s="96" t="s">
        <v>16</v>
      </c>
      <c r="B5" s="95"/>
      <c r="C5" s="19" t="s">
        <v>17</v>
      </c>
      <c r="D5" s="20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1.25" customHeight="1" x14ac:dyDescent="0.2">
      <c r="A6" s="97"/>
      <c r="B6" s="23" t="s">
        <v>19</v>
      </c>
      <c r="C6" s="24"/>
      <c r="D6" s="25">
        <v>1543.91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1.25" customHeight="1" x14ac:dyDescent="0.2">
      <c r="A7" s="100"/>
      <c r="B7" s="26" t="s">
        <v>20</v>
      </c>
      <c r="C7" s="24"/>
      <c r="D7" s="25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1.25" customHeight="1" x14ac:dyDescent="0.2">
      <c r="A8" s="100"/>
      <c r="B8" s="23" t="s">
        <v>21</v>
      </c>
      <c r="C8" s="24"/>
      <c r="D8" s="2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1.25" customHeight="1" x14ac:dyDescent="0.2">
      <c r="A9" s="100"/>
      <c r="B9" s="23" t="s">
        <v>22</v>
      </c>
      <c r="C9" s="24"/>
      <c r="D9" s="2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1.25" customHeight="1" x14ac:dyDescent="0.2">
      <c r="A10" s="100"/>
      <c r="B10" s="23" t="s">
        <v>23</v>
      </c>
      <c r="C10" s="24"/>
      <c r="D10" s="2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1.25" customHeight="1" x14ac:dyDescent="0.2">
      <c r="A11" s="100"/>
      <c r="B11" s="23" t="s">
        <v>24</v>
      </c>
      <c r="C11" s="24"/>
      <c r="D11" s="2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1.25" customHeight="1" x14ac:dyDescent="0.2">
      <c r="A12" s="100"/>
      <c r="B12" s="23" t="s">
        <v>25</v>
      </c>
      <c r="C12" s="24"/>
      <c r="D12" s="25">
        <v>52.63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1.25" customHeight="1" x14ac:dyDescent="0.2">
      <c r="A13" s="100"/>
      <c r="B13" s="23" t="s">
        <v>26</v>
      </c>
      <c r="C13" s="24"/>
      <c r="D13" s="2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1.25" customHeight="1" x14ac:dyDescent="0.2">
      <c r="A14" s="98"/>
      <c r="B14" s="27" t="s">
        <v>27</v>
      </c>
      <c r="C14" s="28"/>
      <c r="D14" s="29">
        <f>ROUND(SUM(D6:D13),2)</f>
        <v>1596.54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3.5" customHeight="1" x14ac:dyDescent="0.2">
      <c r="A15" s="96" t="s">
        <v>28</v>
      </c>
      <c r="B15" s="95"/>
      <c r="C15" s="31"/>
      <c r="D15" s="3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 x14ac:dyDescent="0.2">
      <c r="A16" s="102"/>
      <c r="B16" s="23" t="s">
        <v>106</v>
      </c>
      <c r="C16" s="24"/>
      <c r="D16" s="25">
        <f>SUM((11*15)-(D6*6%))</f>
        <v>72.365399999999994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5" customHeight="1" x14ac:dyDescent="0.2">
      <c r="A17" s="100"/>
      <c r="B17" s="23" t="s">
        <v>105</v>
      </c>
      <c r="C17" s="24"/>
      <c r="D17" s="25">
        <f>41.72*15</f>
        <v>625.79999999999995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5" hidden="1" customHeight="1" x14ac:dyDescent="0.2">
      <c r="A18" s="100"/>
      <c r="B18" s="23" t="s">
        <v>29</v>
      </c>
      <c r="C18" s="24"/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.5" customHeight="1" x14ac:dyDescent="0.2">
      <c r="A19" s="100"/>
      <c r="B19" s="23" t="s">
        <v>30</v>
      </c>
      <c r="C19" s="24"/>
      <c r="D19" s="25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.5" customHeight="1" x14ac:dyDescent="0.2">
      <c r="A20" s="100"/>
      <c r="B20" s="23" t="s">
        <v>31</v>
      </c>
      <c r="C20" s="24"/>
      <c r="D20" s="25">
        <v>2.5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.5" customHeight="1" x14ac:dyDescent="0.2">
      <c r="A21" s="100"/>
      <c r="B21" s="23" t="s">
        <v>32</v>
      </c>
      <c r="C21" s="24"/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 hidden="1" customHeight="1" x14ac:dyDescent="0.2">
      <c r="A22" s="100"/>
      <c r="B22" s="23"/>
      <c r="C22" s="24"/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5" customHeight="1" x14ac:dyDescent="0.2">
      <c r="A23" s="98"/>
      <c r="B23" s="27" t="s">
        <v>33</v>
      </c>
      <c r="C23" s="24"/>
      <c r="D23" s="29">
        <f>ROUND(SUM(D16:D22),2)</f>
        <v>700.67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.5" customHeight="1" x14ac:dyDescent="0.2">
      <c r="A24" s="96" t="s">
        <v>34</v>
      </c>
      <c r="B24" s="95"/>
      <c r="C24" s="32"/>
      <c r="D24" s="3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5" customHeight="1" x14ac:dyDescent="0.2">
      <c r="A25" s="33"/>
      <c r="B25" s="34" t="s">
        <v>35</v>
      </c>
      <c r="C25" s="24"/>
      <c r="D25" s="35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5" customHeight="1" x14ac:dyDescent="0.2">
      <c r="A26" s="99"/>
      <c r="B26" s="23" t="s">
        <v>36</v>
      </c>
      <c r="C26" s="24"/>
      <c r="D26" s="25">
        <f>UNIFORMES!E9/12</f>
        <v>29.525000000000002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 x14ac:dyDescent="0.2">
      <c r="A27" s="100"/>
      <c r="B27" s="23" t="s">
        <v>37</v>
      </c>
      <c r="C27" s="24"/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customHeight="1" x14ac:dyDescent="0.2">
      <c r="A28" s="100"/>
      <c r="B28" s="23"/>
      <c r="C28" s="24"/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 customHeight="1" x14ac:dyDescent="0.2">
      <c r="A29" s="100"/>
      <c r="B29" s="23"/>
      <c r="C29" s="24"/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5" customHeight="1" x14ac:dyDescent="0.2">
      <c r="A30" s="98"/>
      <c r="B30" s="27" t="s">
        <v>38</v>
      </c>
      <c r="C30" s="24"/>
      <c r="D30" s="29">
        <f>SUM(D26:D29)</f>
        <v>29.525000000000002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 customHeight="1" x14ac:dyDescent="0.2">
      <c r="A31" s="96" t="s">
        <v>39</v>
      </c>
      <c r="B31" s="95"/>
      <c r="C31" s="32"/>
      <c r="D31" s="3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customHeight="1" x14ac:dyDescent="0.2">
      <c r="A32" s="101" t="s">
        <v>40</v>
      </c>
      <c r="B32" s="95"/>
      <c r="C32" s="36" t="s">
        <v>17</v>
      </c>
      <c r="D32" s="37" t="s">
        <v>41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customHeight="1" x14ac:dyDescent="0.2">
      <c r="A33" s="97"/>
      <c r="B33" s="23" t="s">
        <v>42</v>
      </c>
      <c r="C33" s="38">
        <v>0.2</v>
      </c>
      <c r="D33" s="39">
        <f t="shared" ref="D33:D40" si="0">ROUND(C33*(D$14-D$12),7)</f>
        <v>308.78199999999998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customHeight="1" x14ac:dyDescent="0.2">
      <c r="A34" s="100"/>
      <c r="B34" s="23" t="s">
        <v>43</v>
      </c>
      <c r="C34" s="38">
        <v>1.4999999999999999E-2</v>
      </c>
      <c r="D34" s="39">
        <f t="shared" si="0"/>
        <v>23.158650000000002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customHeight="1" x14ac:dyDescent="0.2">
      <c r="A35" s="100"/>
      <c r="B35" s="23" t="s">
        <v>44</v>
      </c>
      <c r="C35" s="38">
        <v>0.01</v>
      </c>
      <c r="D35" s="39">
        <f t="shared" si="0"/>
        <v>15.4391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customHeight="1" x14ac:dyDescent="0.2">
      <c r="A36" s="100"/>
      <c r="B36" s="23" t="s">
        <v>45</v>
      </c>
      <c r="C36" s="38">
        <v>2E-3</v>
      </c>
      <c r="D36" s="39">
        <f t="shared" si="0"/>
        <v>3.0878199999999998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customHeight="1" x14ac:dyDescent="0.2">
      <c r="A37" s="100"/>
      <c r="B37" s="23" t="s">
        <v>46</v>
      </c>
      <c r="C37" s="38">
        <v>2.5000000000000001E-2</v>
      </c>
      <c r="D37" s="39">
        <f t="shared" si="0"/>
        <v>38.597749999999998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customHeight="1" x14ac:dyDescent="0.2">
      <c r="A38" s="100"/>
      <c r="B38" s="23" t="s">
        <v>47</v>
      </c>
      <c r="C38" s="38">
        <v>0.08</v>
      </c>
      <c r="D38" s="39">
        <f t="shared" si="0"/>
        <v>123.5128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customHeight="1" x14ac:dyDescent="0.2">
      <c r="A39" s="100"/>
      <c r="B39" s="26" t="s">
        <v>107</v>
      </c>
      <c r="C39" s="40">
        <v>0.01</v>
      </c>
      <c r="D39" s="39">
        <f t="shared" si="0"/>
        <v>15.4391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" customHeight="1" x14ac:dyDescent="0.2">
      <c r="A40" s="100"/>
      <c r="B40" s="23" t="s">
        <v>48</v>
      </c>
      <c r="C40" s="38">
        <v>6.0000000000000001E-3</v>
      </c>
      <c r="D40" s="39">
        <f t="shared" si="0"/>
        <v>9.2634600000000002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5" customHeight="1" x14ac:dyDescent="0.2">
      <c r="A41" s="98"/>
      <c r="B41" s="41" t="s">
        <v>49</v>
      </c>
      <c r="C41" s="42">
        <f>SUM(C33:C40)</f>
        <v>0.34800000000000009</v>
      </c>
      <c r="D41" s="43">
        <f>ROUND(SUM(D33:D40),2)</f>
        <v>537.28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1.25" customHeight="1" x14ac:dyDescent="0.2">
      <c r="A42" s="101" t="s">
        <v>50</v>
      </c>
      <c r="B42" s="95"/>
      <c r="C42" s="36" t="s">
        <v>17</v>
      </c>
      <c r="D42" s="37" t="s">
        <v>41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customHeight="1" x14ac:dyDescent="0.2">
      <c r="A43" s="97"/>
      <c r="B43" s="23" t="s">
        <v>108</v>
      </c>
      <c r="C43" s="45">
        <v>8.3299999999999999E-2</v>
      </c>
      <c r="D43" s="39">
        <f>ROUND(($D$14-D$12)/12,7)</f>
        <v>128.65916669999999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 customHeight="1" x14ac:dyDescent="0.2">
      <c r="A44" s="100"/>
      <c r="B44" s="46" t="s">
        <v>51</v>
      </c>
      <c r="C44" s="45">
        <f>ROUND($C$41*C$43,7)</f>
        <v>2.8988400000000001E-2</v>
      </c>
      <c r="D44" s="25">
        <f>ROUND($C$41*$D$43,7)</f>
        <v>44.773389999999999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customHeight="1" x14ac:dyDescent="0.2">
      <c r="A45" s="100"/>
      <c r="B45" s="46"/>
      <c r="C45" s="47"/>
      <c r="D45" s="3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customHeight="1" x14ac:dyDescent="0.2">
      <c r="A46" s="98"/>
      <c r="B46" s="41" t="s">
        <v>49</v>
      </c>
      <c r="C46" s="42">
        <f>SUM(C43:C45)</f>
        <v>0.1122884</v>
      </c>
      <c r="D46" s="43">
        <f>ROUND(SUM(D43:D44),2)</f>
        <v>173.43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customHeight="1" x14ac:dyDescent="0.2">
      <c r="A47" s="101" t="s">
        <v>52</v>
      </c>
      <c r="B47" s="95"/>
      <c r="C47" s="36" t="s">
        <v>17</v>
      </c>
      <c r="D47" s="37" t="s">
        <v>41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x14ac:dyDescent="0.2">
      <c r="A48" s="48"/>
      <c r="B48" s="92" t="s">
        <v>109</v>
      </c>
      <c r="C48" s="38">
        <v>2.0000000000000001E-4</v>
      </c>
      <c r="D48" s="39">
        <f>C48*($D$14-$D$12)</f>
        <v>0.308782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customHeight="1" x14ac:dyDescent="0.2">
      <c r="A49" s="48"/>
      <c r="B49" s="46" t="s">
        <v>53</v>
      </c>
      <c r="C49" s="38">
        <f>ROUND(C41*C48,7)</f>
        <v>6.9599999999999998E-5</v>
      </c>
      <c r="D49" s="39">
        <f>C49*($D$14-$D$12)</f>
        <v>0.10745613599999998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customHeight="1" x14ac:dyDescent="0.2">
      <c r="A50" s="48"/>
      <c r="B50" s="41" t="s">
        <v>49</v>
      </c>
      <c r="C50" s="42">
        <f>SUM(C48:C49)</f>
        <v>2.6959999999999999E-4</v>
      </c>
      <c r="D50" s="43">
        <f>ROUND(SUM(D48:D49),2)</f>
        <v>0.42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customHeight="1" x14ac:dyDescent="0.2">
      <c r="A51" s="101" t="s">
        <v>54</v>
      </c>
      <c r="B51" s="95"/>
      <c r="C51" s="36" t="s">
        <v>17</v>
      </c>
      <c r="D51" s="37" t="s">
        <v>41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customHeight="1" x14ac:dyDescent="0.2">
      <c r="A52" s="97"/>
      <c r="B52" s="23" t="s">
        <v>110</v>
      </c>
      <c r="C52" s="50">
        <v>2.8999999999999998E-3</v>
      </c>
      <c r="D52" s="39">
        <f t="shared" ref="D52:D56" si="1">C52*(D$14-D$12)</f>
        <v>4.4773389999999988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customHeight="1" x14ac:dyDescent="0.2">
      <c r="A53" s="100"/>
      <c r="B53" s="46" t="s">
        <v>55</v>
      </c>
      <c r="C53" s="38">
        <f>ROUND(C$38*C$52,7)</f>
        <v>2.32E-4</v>
      </c>
      <c r="D53" s="39">
        <f t="shared" si="1"/>
        <v>0.35818711999999997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customHeight="1" x14ac:dyDescent="0.2">
      <c r="A54" s="100"/>
      <c r="B54" s="23" t="s">
        <v>111</v>
      </c>
      <c r="C54" s="38">
        <v>9.7000000000000003E-3</v>
      </c>
      <c r="D54" s="39">
        <f t="shared" si="1"/>
        <v>14.975926999999999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customHeight="1" x14ac:dyDescent="0.2">
      <c r="A55" s="100"/>
      <c r="B55" s="46" t="s">
        <v>56</v>
      </c>
      <c r="C55" s="38">
        <f>ROUND(C$54*C$41,7)</f>
        <v>3.3755999999999999E-3</v>
      </c>
      <c r="D55" s="39">
        <f t="shared" si="1"/>
        <v>5.2116225959999989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customHeight="1" x14ac:dyDescent="0.2">
      <c r="A56" s="100"/>
      <c r="B56" s="49" t="s">
        <v>118</v>
      </c>
      <c r="C56" s="38">
        <v>3.8199999999999998E-2</v>
      </c>
      <c r="D56" s="39">
        <f t="shared" si="1"/>
        <v>58.977361999999992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customHeight="1" x14ac:dyDescent="0.2">
      <c r="A57" s="98"/>
      <c r="B57" s="41" t="s">
        <v>49</v>
      </c>
      <c r="C57" s="42">
        <f>SUM(C52:C56)</f>
        <v>5.44076E-2</v>
      </c>
      <c r="D57" s="43">
        <f>ROUND(SUM(D52:D56),2)</f>
        <v>84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customHeight="1" x14ac:dyDescent="0.2">
      <c r="A58" s="101" t="s">
        <v>57</v>
      </c>
      <c r="B58" s="95"/>
      <c r="C58" s="36" t="s">
        <v>17</v>
      </c>
      <c r="D58" s="37" t="s">
        <v>41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customHeight="1" x14ac:dyDescent="0.2">
      <c r="A59" s="97"/>
      <c r="B59" s="51" t="s">
        <v>112</v>
      </c>
      <c r="C59" s="45">
        <v>8.3333299999999999E-2</v>
      </c>
      <c r="D59" s="25">
        <f t="shared" ref="D59:D65" si="2">ROUND(C59*(D$14-D$12),7)</f>
        <v>128.6591152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customHeight="1" x14ac:dyDescent="0.2">
      <c r="A60" s="100"/>
      <c r="B60" s="23" t="s">
        <v>113</v>
      </c>
      <c r="C60" s="45">
        <v>2.7799999999999998E-2</v>
      </c>
      <c r="D60" s="25">
        <f t="shared" si="2"/>
        <v>42.920698000000002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customHeight="1" x14ac:dyDescent="0.2">
      <c r="A61" s="100"/>
      <c r="B61" s="23" t="s">
        <v>114</v>
      </c>
      <c r="C61" s="45">
        <v>5.555E-3</v>
      </c>
      <c r="D61" s="25">
        <f t="shared" si="2"/>
        <v>8.5764201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customHeight="1" x14ac:dyDescent="0.2">
      <c r="A62" s="100"/>
      <c r="B62" s="23" t="s">
        <v>115</v>
      </c>
      <c r="C62" s="45">
        <v>2E-3</v>
      </c>
      <c r="D62" s="25">
        <f t="shared" si="2"/>
        <v>3.0878199999999998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">
      <c r="A63" s="100"/>
      <c r="B63" s="23" t="s">
        <v>116</v>
      </c>
      <c r="C63" s="45">
        <v>2.8E-3</v>
      </c>
      <c r="D63" s="25">
        <f t="shared" si="2"/>
        <v>4.3229480000000002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customHeight="1" x14ac:dyDescent="0.2">
      <c r="A64" s="100"/>
      <c r="B64" s="23" t="s">
        <v>117</v>
      </c>
      <c r="C64" s="45">
        <v>3.3E-3</v>
      </c>
      <c r="D64" s="25">
        <f t="shared" si="2"/>
        <v>5.0949030000000004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customHeight="1" x14ac:dyDescent="0.2">
      <c r="A65" s="100"/>
      <c r="B65" s="27" t="s">
        <v>58</v>
      </c>
      <c r="C65" s="52">
        <f>SUM(C59:C64)</f>
        <v>0.12478829999999999</v>
      </c>
      <c r="D65" s="35">
        <f t="shared" si="2"/>
        <v>192.6619043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customHeight="1" x14ac:dyDescent="0.2">
      <c r="A66" s="100"/>
      <c r="B66" s="46" t="s">
        <v>59</v>
      </c>
      <c r="C66" s="52">
        <f>ROUND(C65*C41,7)</f>
        <v>4.3426300000000001E-2</v>
      </c>
      <c r="D66" s="39">
        <f>ROUND(C41*D$65,7)</f>
        <v>67.046342699999997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customHeight="1" x14ac:dyDescent="0.2">
      <c r="A67" s="98"/>
      <c r="B67" s="41" t="s">
        <v>49</v>
      </c>
      <c r="C67" s="53">
        <f>C65+C66</f>
        <v>0.16821459999999999</v>
      </c>
      <c r="D67" s="43">
        <f>ROUND(D65+D66,2)</f>
        <v>259.70999999999998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 x14ac:dyDescent="0.2">
      <c r="A68" s="96" t="s">
        <v>60</v>
      </c>
      <c r="B68" s="95"/>
      <c r="C68" s="32"/>
      <c r="D68" s="32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customHeight="1" x14ac:dyDescent="0.2">
      <c r="A69" s="54">
        <v>4</v>
      </c>
      <c r="B69" s="7" t="s">
        <v>61</v>
      </c>
      <c r="C69" s="55"/>
      <c r="D69" s="3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customHeight="1" x14ac:dyDescent="0.2">
      <c r="A70" s="54" t="s">
        <v>62</v>
      </c>
      <c r="B70" s="56" t="s">
        <v>63</v>
      </c>
      <c r="C70" s="57">
        <f t="shared" ref="C70:D70" si="3">C41</f>
        <v>0.34800000000000009</v>
      </c>
      <c r="D70" s="29">
        <f t="shared" si="3"/>
        <v>537.28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customHeight="1" x14ac:dyDescent="0.2">
      <c r="A71" s="54" t="s">
        <v>64</v>
      </c>
      <c r="B71" s="48" t="s">
        <v>65</v>
      </c>
      <c r="C71" s="57">
        <f t="shared" ref="C71:D71" si="4">C46</f>
        <v>0.1122884</v>
      </c>
      <c r="D71" s="29">
        <f t="shared" si="4"/>
        <v>173.43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customHeight="1" x14ac:dyDescent="0.2">
      <c r="A72" s="54" t="s">
        <v>66</v>
      </c>
      <c r="B72" s="48" t="s">
        <v>67</v>
      </c>
      <c r="C72" s="57">
        <f t="shared" ref="C72:D72" si="5">C50</f>
        <v>2.6959999999999999E-4</v>
      </c>
      <c r="D72" s="29">
        <f t="shared" si="5"/>
        <v>0.42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customHeight="1" x14ac:dyDescent="0.2">
      <c r="A73" s="54" t="s">
        <v>68</v>
      </c>
      <c r="B73" s="48" t="s">
        <v>69</v>
      </c>
      <c r="C73" s="57">
        <f t="shared" ref="C73:D73" si="6">C57</f>
        <v>5.44076E-2</v>
      </c>
      <c r="D73" s="29">
        <f t="shared" si="6"/>
        <v>84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customHeight="1" x14ac:dyDescent="0.2">
      <c r="A74" s="54" t="s">
        <v>70</v>
      </c>
      <c r="B74" s="48" t="s">
        <v>71</v>
      </c>
      <c r="C74" s="57">
        <f t="shared" ref="C74:D74" si="7">C67</f>
        <v>0.16821459999999999</v>
      </c>
      <c r="D74" s="29">
        <f t="shared" si="7"/>
        <v>259.70999999999998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customHeight="1" x14ac:dyDescent="0.2">
      <c r="A75" s="48"/>
      <c r="B75" s="41" t="s">
        <v>49</v>
      </c>
      <c r="C75" s="58">
        <f t="shared" ref="C75:D75" si="8">SUM(C70:C74)</f>
        <v>0.68318020000000002</v>
      </c>
      <c r="D75" s="59">
        <f t="shared" si="8"/>
        <v>1054.8399999999999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customHeight="1" x14ac:dyDescent="0.2">
      <c r="A76" s="48"/>
      <c r="B76" s="60"/>
      <c r="C76" s="61"/>
      <c r="D76" s="62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customHeight="1" x14ac:dyDescent="0.2">
      <c r="A77" s="48"/>
      <c r="B77" s="41" t="s">
        <v>72</v>
      </c>
      <c r="C77" s="63"/>
      <c r="D77" s="64">
        <f>ROUND(D14+D23+D30+D75,2)</f>
        <v>3381.58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 x14ac:dyDescent="0.2">
      <c r="A78" s="96" t="s">
        <v>73</v>
      </c>
      <c r="B78" s="95"/>
      <c r="C78" s="65"/>
      <c r="D78" s="65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customHeight="1" x14ac:dyDescent="0.2">
      <c r="A79" s="54">
        <v>5</v>
      </c>
      <c r="B79" s="46"/>
      <c r="C79" s="36" t="s">
        <v>17</v>
      </c>
      <c r="D79" s="37" t="s">
        <v>41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customHeight="1" x14ac:dyDescent="0.2">
      <c r="A80" s="54" t="s">
        <v>74</v>
      </c>
      <c r="B80" s="66" t="s">
        <v>75</v>
      </c>
      <c r="C80" s="67">
        <v>1.5E-3</v>
      </c>
      <c r="D80" s="39">
        <f>ROUND(C80*$D$77,7)</f>
        <v>5.0723700000000003</v>
      </c>
      <c r="E80" s="68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customHeight="1" x14ac:dyDescent="0.2">
      <c r="A81" s="54" t="s">
        <v>76</v>
      </c>
      <c r="B81" s="69" t="s">
        <v>77</v>
      </c>
      <c r="C81" s="67">
        <v>2E-3</v>
      </c>
      <c r="D81" s="39">
        <f>ROUND((D$77+D$80)*C$81,7)</f>
        <v>6.7733046999999997</v>
      </c>
      <c r="E81" s="7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customHeight="1" x14ac:dyDescent="0.2">
      <c r="A82" s="22" t="s">
        <v>78</v>
      </c>
      <c r="B82" s="69" t="s">
        <v>79</v>
      </c>
      <c r="C82" s="57">
        <f t="shared" ref="C82:D82" si="9">SUM(C83:C88)</f>
        <v>8.6499999999999994E-2</v>
      </c>
      <c r="D82" s="35">
        <f t="shared" si="9"/>
        <v>321.325875</v>
      </c>
      <c r="E82" s="68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customHeight="1" x14ac:dyDescent="0.2">
      <c r="A83" s="97" t="s">
        <v>80</v>
      </c>
      <c r="B83" s="71" t="s">
        <v>81</v>
      </c>
      <c r="C83" s="72">
        <v>6.4999999999999997E-3</v>
      </c>
      <c r="D83" s="39">
        <f>ROUND(C83*D92,7)</f>
        <v>24.145875</v>
      </c>
      <c r="E83" s="68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customHeight="1" x14ac:dyDescent="0.2">
      <c r="A84" s="98"/>
      <c r="B84" s="71" t="s">
        <v>82</v>
      </c>
      <c r="C84" s="73">
        <v>0.03</v>
      </c>
      <c r="D84" s="39">
        <f>ROUND(C84*D92,7)</f>
        <v>111.4425</v>
      </c>
      <c r="E84" s="68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customHeight="1" x14ac:dyDescent="0.2">
      <c r="A85" s="54" t="s">
        <v>83</v>
      </c>
      <c r="B85" s="23" t="s">
        <v>84</v>
      </c>
      <c r="C85" s="72"/>
      <c r="D85" s="39"/>
      <c r="E85" s="68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customHeight="1" x14ac:dyDescent="0.2">
      <c r="A86" s="54" t="s">
        <v>85</v>
      </c>
      <c r="B86" s="23" t="s">
        <v>86</v>
      </c>
      <c r="C86" s="72">
        <v>0.05</v>
      </c>
      <c r="D86" s="39">
        <f>ROUND(C86*D92,7)</f>
        <v>185.73750000000001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customHeight="1" x14ac:dyDescent="0.2">
      <c r="A87" s="54" t="s">
        <v>87</v>
      </c>
      <c r="B87" s="49" t="s">
        <v>88</v>
      </c>
      <c r="C87" s="72">
        <v>0</v>
      </c>
      <c r="D87" s="3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customHeight="1" x14ac:dyDescent="0.2">
      <c r="A88" s="54"/>
      <c r="B88" s="66"/>
      <c r="C88" s="57"/>
      <c r="D88" s="39"/>
      <c r="E88" s="68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customHeight="1" x14ac:dyDescent="0.2">
      <c r="A89" s="74"/>
      <c r="B89" s="41" t="s">
        <v>89</v>
      </c>
      <c r="C89" s="53">
        <f>SUM(C80:C82)</f>
        <v>0.09</v>
      </c>
      <c r="D89" s="43">
        <f>ROUND(SUM(D80:D82),2)</f>
        <v>333.17</v>
      </c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2.75" customHeight="1" x14ac:dyDescent="0.2">
      <c r="A90" s="76"/>
      <c r="B90" s="76"/>
      <c r="C90" s="76"/>
      <c r="D90" s="76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8" customHeight="1" x14ac:dyDescent="0.2">
      <c r="A91" s="77" t="s">
        <v>90</v>
      </c>
      <c r="B91" s="78"/>
      <c r="C91" s="36" t="s">
        <v>2</v>
      </c>
      <c r="D91" s="37" t="s">
        <v>41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.5" customHeight="1" x14ac:dyDescent="0.2">
      <c r="A92" s="79"/>
      <c r="B92" s="80" t="s">
        <v>91</v>
      </c>
      <c r="C92" s="81">
        <v>1</v>
      </c>
      <c r="D92" s="82">
        <f>ROUND(($D$77+$D$80+$D$81)/(1-$C$82),2)</f>
        <v>3714.75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customHeight="1" x14ac:dyDescent="0.2">
      <c r="A93" s="10"/>
      <c r="B93" s="10"/>
      <c r="C93" s="83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customHeight="1" x14ac:dyDescent="0.2">
      <c r="A94" s="10"/>
      <c r="B94" s="10"/>
      <c r="C94" s="83"/>
      <c r="D94" s="84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customHeight="1" x14ac:dyDescent="0.2">
      <c r="A95" s="10"/>
      <c r="B95" s="10"/>
      <c r="C95" s="83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customHeight="1" x14ac:dyDescent="0.2">
      <c r="A96" s="10"/>
      <c r="B96" s="10"/>
      <c r="C96" s="83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customHeight="1" x14ac:dyDescent="0.2">
      <c r="A97" s="10"/>
      <c r="B97" s="10"/>
      <c r="C97" s="83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customHeight="1" x14ac:dyDescent="0.2">
      <c r="A98" s="10"/>
      <c r="B98" s="10"/>
      <c r="C98" s="83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customHeight="1" x14ac:dyDescent="0.2">
      <c r="A99" s="10"/>
      <c r="B99" s="10"/>
      <c r="C99" s="83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customHeight="1" x14ac:dyDescent="0.2">
      <c r="A100" s="10"/>
      <c r="B100" s="10"/>
      <c r="C100" s="83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customHeight="1" x14ac:dyDescent="0.2">
      <c r="A101" s="10"/>
      <c r="B101" s="10"/>
      <c r="C101" s="83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customHeight="1" x14ac:dyDescent="0.2">
      <c r="A102" s="10"/>
      <c r="B102" s="10"/>
      <c r="C102" s="83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customHeight="1" x14ac:dyDescent="0.2">
      <c r="A103" s="10"/>
      <c r="B103" s="10"/>
      <c r="C103" s="83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customHeight="1" x14ac:dyDescent="0.2">
      <c r="A104" s="10"/>
      <c r="B104" s="10"/>
      <c r="C104" s="83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customHeight="1" x14ac:dyDescent="0.2">
      <c r="A105" s="10"/>
      <c r="B105" s="10"/>
      <c r="C105" s="83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customHeight="1" x14ac:dyDescent="0.2">
      <c r="A106" s="10"/>
      <c r="B106" s="10"/>
      <c r="C106" s="83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customHeight="1" x14ac:dyDescent="0.2">
      <c r="A107" s="10"/>
      <c r="B107" s="10"/>
      <c r="C107" s="83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customHeight="1" x14ac:dyDescent="0.2">
      <c r="A108" s="10"/>
      <c r="B108" s="10"/>
      <c r="C108" s="83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customHeight="1" x14ac:dyDescent="0.2">
      <c r="A109" s="10"/>
      <c r="B109" s="10"/>
      <c r="C109" s="83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customHeight="1" x14ac:dyDescent="0.2">
      <c r="A110" s="10"/>
      <c r="B110" s="10"/>
      <c r="C110" s="83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customHeight="1" x14ac:dyDescent="0.2">
      <c r="A111" s="10"/>
      <c r="B111" s="10"/>
      <c r="C111" s="83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customHeight="1" x14ac:dyDescent="0.2">
      <c r="A112" s="10"/>
      <c r="B112" s="10"/>
      <c r="C112" s="83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customHeight="1" x14ac:dyDescent="0.2">
      <c r="A113" s="10"/>
      <c r="B113" s="10"/>
      <c r="C113" s="83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customHeight="1" x14ac:dyDescent="0.2">
      <c r="A114" s="10"/>
      <c r="B114" s="10"/>
      <c r="C114" s="83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customHeight="1" x14ac:dyDescent="0.2">
      <c r="A115" s="10"/>
      <c r="B115" s="10"/>
      <c r="C115" s="83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customHeight="1" x14ac:dyDescent="0.2">
      <c r="A116" s="10"/>
      <c r="B116" s="10"/>
      <c r="C116" s="83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customHeight="1" x14ac:dyDescent="0.2">
      <c r="A117" s="10"/>
      <c r="B117" s="10"/>
      <c r="C117" s="83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customHeight="1" x14ac:dyDescent="0.2">
      <c r="A118" s="10"/>
      <c r="B118" s="10"/>
      <c r="C118" s="83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customHeight="1" x14ac:dyDescent="0.2">
      <c r="A119" s="10"/>
      <c r="B119" s="10"/>
      <c r="C119" s="83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customHeight="1" x14ac:dyDescent="0.2">
      <c r="A120" s="10"/>
      <c r="B120" s="10"/>
      <c r="C120" s="83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customHeight="1" x14ac:dyDescent="0.2">
      <c r="A121" s="10"/>
      <c r="B121" s="10"/>
      <c r="C121" s="83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customHeight="1" x14ac:dyDescent="0.2">
      <c r="A122" s="10"/>
      <c r="B122" s="10"/>
      <c r="C122" s="83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customHeight="1" x14ac:dyDescent="0.2">
      <c r="A123" s="10"/>
      <c r="B123" s="10"/>
      <c r="C123" s="83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customHeight="1" x14ac:dyDescent="0.2">
      <c r="A124" s="10"/>
      <c r="B124" s="10"/>
      <c r="C124" s="83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customHeight="1" x14ac:dyDescent="0.2">
      <c r="A125" s="10"/>
      <c r="B125" s="10"/>
      <c r="C125" s="83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customHeight="1" x14ac:dyDescent="0.2">
      <c r="A126" s="10"/>
      <c r="B126" s="10"/>
      <c r="C126" s="83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customHeight="1" x14ac:dyDescent="0.2">
      <c r="A127" s="10"/>
      <c r="B127" s="10"/>
      <c r="C127" s="83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customHeight="1" x14ac:dyDescent="0.2">
      <c r="A128" s="10"/>
      <c r="B128" s="10"/>
      <c r="C128" s="83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customHeight="1" x14ac:dyDescent="0.2">
      <c r="A129" s="10"/>
      <c r="B129" s="10"/>
      <c r="C129" s="83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customHeight="1" x14ac:dyDescent="0.2">
      <c r="A130" s="10"/>
      <c r="B130" s="10"/>
      <c r="C130" s="83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customHeight="1" x14ac:dyDescent="0.2">
      <c r="A131" s="10"/>
      <c r="B131" s="10"/>
      <c r="C131" s="83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customHeight="1" x14ac:dyDescent="0.2">
      <c r="A132" s="10"/>
      <c r="B132" s="10"/>
      <c r="C132" s="83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customHeight="1" x14ac:dyDescent="0.2">
      <c r="A133" s="10"/>
      <c r="B133" s="10"/>
      <c r="C133" s="83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customHeight="1" x14ac:dyDescent="0.2">
      <c r="A134" s="10"/>
      <c r="B134" s="10"/>
      <c r="C134" s="83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customHeight="1" x14ac:dyDescent="0.2">
      <c r="A135" s="10"/>
      <c r="B135" s="10"/>
      <c r="C135" s="83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customHeight="1" x14ac:dyDescent="0.2">
      <c r="A136" s="10"/>
      <c r="B136" s="10"/>
      <c r="C136" s="83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customHeight="1" x14ac:dyDescent="0.2">
      <c r="A137" s="10"/>
      <c r="B137" s="10"/>
      <c r="C137" s="83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customHeight="1" x14ac:dyDescent="0.2">
      <c r="A138" s="10"/>
      <c r="B138" s="10"/>
      <c r="C138" s="83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customHeight="1" x14ac:dyDescent="0.2">
      <c r="A139" s="10"/>
      <c r="B139" s="10"/>
      <c r="C139" s="83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customHeight="1" x14ac:dyDescent="0.2">
      <c r="A140" s="10"/>
      <c r="B140" s="10"/>
      <c r="C140" s="83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customHeight="1" x14ac:dyDescent="0.2">
      <c r="A141" s="10"/>
      <c r="B141" s="10"/>
      <c r="C141" s="83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customHeight="1" x14ac:dyDescent="0.2">
      <c r="A142" s="10"/>
      <c r="B142" s="10"/>
      <c r="C142" s="83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customHeight="1" x14ac:dyDescent="0.2">
      <c r="A143" s="10"/>
      <c r="B143" s="10"/>
      <c r="C143" s="83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customHeight="1" x14ac:dyDescent="0.2">
      <c r="A144" s="10"/>
      <c r="B144" s="10"/>
      <c r="C144" s="83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customHeight="1" x14ac:dyDescent="0.2">
      <c r="A145" s="10"/>
      <c r="B145" s="10"/>
      <c r="C145" s="83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customHeight="1" x14ac:dyDescent="0.2">
      <c r="A146" s="10"/>
      <c r="B146" s="10"/>
      <c r="C146" s="83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customHeight="1" x14ac:dyDescent="0.2">
      <c r="A147" s="10"/>
      <c r="B147" s="10"/>
      <c r="C147" s="83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customHeight="1" x14ac:dyDescent="0.2">
      <c r="A148" s="10"/>
      <c r="B148" s="10"/>
      <c r="C148" s="83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customHeight="1" x14ac:dyDescent="0.2">
      <c r="A149" s="10"/>
      <c r="B149" s="10"/>
      <c r="C149" s="83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customHeight="1" x14ac:dyDescent="0.2">
      <c r="A150" s="10"/>
      <c r="B150" s="10"/>
      <c r="C150" s="83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customHeight="1" x14ac:dyDescent="0.2">
      <c r="A151" s="10"/>
      <c r="B151" s="10"/>
      <c r="C151" s="83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customHeight="1" x14ac:dyDescent="0.2">
      <c r="A152" s="10"/>
      <c r="B152" s="10"/>
      <c r="C152" s="83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customHeight="1" x14ac:dyDescent="0.2">
      <c r="A153" s="10"/>
      <c r="B153" s="10"/>
      <c r="C153" s="83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customHeight="1" x14ac:dyDescent="0.2">
      <c r="A154" s="10"/>
      <c r="B154" s="10"/>
      <c r="C154" s="83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customHeight="1" x14ac:dyDescent="0.2">
      <c r="A155" s="10"/>
      <c r="B155" s="10"/>
      <c r="C155" s="83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customHeight="1" x14ac:dyDescent="0.2">
      <c r="A156" s="10"/>
      <c r="B156" s="10"/>
      <c r="C156" s="83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customHeight="1" x14ac:dyDescent="0.2">
      <c r="A157" s="10"/>
      <c r="B157" s="10"/>
      <c r="C157" s="83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customHeight="1" x14ac:dyDescent="0.2">
      <c r="A158" s="10"/>
      <c r="B158" s="10"/>
      <c r="C158" s="83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customHeight="1" x14ac:dyDescent="0.2">
      <c r="A159" s="10"/>
      <c r="B159" s="10"/>
      <c r="C159" s="83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customHeight="1" x14ac:dyDescent="0.2">
      <c r="A160" s="10"/>
      <c r="B160" s="10"/>
      <c r="C160" s="83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customHeight="1" x14ac:dyDescent="0.2">
      <c r="A161" s="10"/>
      <c r="B161" s="10"/>
      <c r="C161" s="83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customHeight="1" x14ac:dyDescent="0.2">
      <c r="A162" s="10"/>
      <c r="B162" s="10"/>
      <c r="C162" s="83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customHeight="1" x14ac:dyDescent="0.2">
      <c r="A163" s="10"/>
      <c r="B163" s="10"/>
      <c r="C163" s="83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customHeight="1" x14ac:dyDescent="0.2">
      <c r="A164" s="10"/>
      <c r="B164" s="10"/>
      <c r="C164" s="83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customHeight="1" x14ac:dyDescent="0.2">
      <c r="A165" s="10"/>
      <c r="B165" s="10"/>
      <c r="C165" s="83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customHeight="1" x14ac:dyDescent="0.2">
      <c r="A166" s="10"/>
      <c r="B166" s="10"/>
      <c r="C166" s="83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customHeight="1" x14ac:dyDescent="0.2">
      <c r="A167" s="10"/>
      <c r="B167" s="10"/>
      <c r="C167" s="83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customHeight="1" x14ac:dyDescent="0.2">
      <c r="A168" s="10"/>
      <c r="B168" s="10"/>
      <c r="C168" s="83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customHeight="1" x14ac:dyDescent="0.2">
      <c r="A169" s="10"/>
      <c r="B169" s="10"/>
      <c r="C169" s="83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customHeight="1" x14ac:dyDescent="0.2">
      <c r="A170" s="10"/>
      <c r="B170" s="10"/>
      <c r="C170" s="83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customHeight="1" x14ac:dyDescent="0.2">
      <c r="A171" s="10"/>
      <c r="B171" s="10"/>
      <c r="C171" s="83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customHeight="1" x14ac:dyDescent="0.2">
      <c r="A172" s="10"/>
      <c r="B172" s="10"/>
      <c r="C172" s="83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customHeight="1" x14ac:dyDescent="0.2">
      <c r="A173" s="10"/>
      <c r="B173" s="10"/>
      <c r="C173" s="83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customHeight="1" x14ac:dyDescent="0.2">
      <c r="A174" s="10"/>
      <c r="B174" s="10"/>
      <c r="C174" s="83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customHeight="1" x14ac:dyDescent="0.2">
      <c r="A175" s="10"/>
      <c r="B175" s="10"/>
      <c r="C175" s="83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customHeight="1" x14ac:dyDescent="0.2">
      <c r="A176" s="10"/>
      <c r="B176" s="10"/>
      <c r="C176" s="83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customHeight="1" x14ac:dyDescent="0.2">
      <c r="A177" s="10"/>
      <c r="B177" s="10"/>
      <c r="C177" s="83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customHeight="1" x14ac:dyDescent="0.2">
      <c r="A178" s="10"/>
      <c r="B178" s="10"/>
      <c r="C178" s="83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customHeight="1" x14ac:dyDescent="0.2">
      <c r="A179" s="10"/>
      <c r="B179" s="10"/>
      <c r="C179" s="83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customHeight="1" x14ac:dyDescent="0.2">
      <c r="A180" s="10"/>
      <c r="B180" s="10"/>
      <c r="C180" s="83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customHeight="1" x14ac:dyDescent="0.2">
      <c r="A181" s="10"/>
      <c r="B181" s="10"/>
      <c r="C181" s="83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customHeight="1" x14ac:dyDescent="0.2">
      <c r="A182" s="10"/>
      <c r="B182" s="10"/>
      <c r="C182" s="83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customHeight="1" x14ac:dyDescent="0.2">
      <c r="A183" s="10"/>
      <c r="B183" s="10"/>
      <c r="C183" s="83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customHeight="1" x14ac:dyDescent="0.2">
      <c r="A184" s="10"/>
      <c r="B184" s="10"/>
      <c r="C184" s="83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customHeight="1" x14ac:dyDescent="0.2">
      <c r="A185" s="10"/>
      <c r="B185" s="10"/>
      <c r="C185" s="83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customHeight="1" x14ac:dyDescent="0.2">
      <c r="A186" s="10"/>
      <c r="B186" s="10"/>
      <c r="C186" s="83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customHeight="1" x14ac:dyDescent="0.2">
      <c r="A187" s="10"/>
      <c r="B187" s="10"/>
      <c r="C187" s="83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customHeight="1" x14ac:dyDescent="0.2">
      <c r="A188" s="10"/>
      <c r="B188" s="10"/>
      <c r="C188" s="83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customHeight="1" x14ac:dyDescent="0.2">
      <c r="A189" s="10"/>
      <c r="B189" s="10"/>
      <c r="C189" s="83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customHeight="1" x14ac:dyDescent="0.2">
      <c r="A190" s="10"/>
      <c r="B190" s="10"/>
      <c r="C190" s="83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customHeight="1" x14ac:dyDescent="0.2">
      <c r="A191" s="10"/>
      <c r="B191" s="10"/>
      <c r="C191" s="83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customHeight="1" x14ac:dyDescent="0.2">
      <c r="A192" s="10"/>
      <c r="B192" s="10"/>
      <c r="C192" s="83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customHeight="1" x14ac:dyDescent="0.2">
      <c r="A193" s="10"/>
      <c r="B193" s="10"/>
      <c r="C193" s="83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customHeight="1" x14ac:dyDescent="0.2">
      <c r="A194" s="10"/>
      <c r="B194" s="10"/>
      <c r="C194" s="83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customHeight="1" x14ac:dyDescent="0.2">
      <c r="A195" s="10"/>
      <c r="B195" s="10"/>
      <c r="C195" s="83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customHeight="1" x14ac:dyDescent="0.2">
      <c r="A196" s="10"/>
      <c r="B196" s="10"/>
      <c r="C196" s="83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customHeight="1" x14ac:dyDescent="0.2">
      <c r="A197" s="10"/>
      <c r="B197" s="10"/>
      <c r="C197" s="83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customHeight="1" x14ac:dyDescent="0.2">
      <c r="A198" s="10"/>
      <c r="B198" s="10"/>
      <c r="C198" s="83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customHeight="1" x14ac:dyDescent="0.2">
      <c r="A199" s="10"/>
      <c r="B199" s="10"/>
      <c r="C199" s="83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customHeight="1" x14ac:dyDescent="0.2">
      <c r="A200" s="10"/>
      <c r="B200" s="10"/>
      <c r="C200" s="83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customHeight="1" x14ac:dyDescent="0.2">
      <c r="A201" s="10"/>
      <c r="B201" s="10"/>
      <c r="C201" s="83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customHeight="1" x14ac:dyDescent="0.2">
      <c r="A202" s="10"/>
      <c r="B202" s="10"/>
      <c r="C202" s="83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customHeight="1" x14ac:dyDescent="0.2">
      <c r="A203" s="10"/>
      <c r="B203" s="10"/>
      <c r="C203" s="83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customHeight="1" x14ac:dyDescent="0.2">
      <c r="A204" s="10"/>
      <c r="B204" s="10"/>
      <c r="C204" s="83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customHeight="1" x14ac:dyDescent="0.2">
      <c r="A205" s="10"/>
      <c r="B205" s="10"/>
      <c r="C205" s="83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customHeight="1" x14ac:dyDescent="0.2">
      <c r="A206" s="10"/>
      <c r="B206" s="10"/>
      <c r="C206" s="83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customHeight="1" x14ac:dyDescent="0.2">
      <c r="A207" s="10"/>
      <c r="B207" s="10"/>
      <c r="C207" s="83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customHeight="1" x14ac:dyDescent="0.2">
      <c r="A208" s="10"/>
      <c r="B208" s="10"/>
      <c r="C208" s="83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customHeight="1" x14ac:dyDescent="0.2">
      <c r="A209" s="10"/>
      <c r="B209" s="10"/>
      <c r="C209" s="83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customHeight="1" x14ac:dyDescent="0.2">
      <c r="A210" s="10"/>
      <c r="B210" s="10"/>
      <c r="C210" s="83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customHeight="1" x14ac:dyDescent="0.2">
      <c r="A211" s="10"/>
      <c r="B211" s="10"/>
      <c r="C211" s="83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customHeight="1" x14ac:dyDescent="0.2">
      <c r="A212" s="10"/>
      <c r="B212" s="10"/>
      <c r="C212" s="83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customHeight="1" x14ac:dyDescent="0.2">
      <c r="A213" s="10"/>
      <c r="B213" s="10"/>
      <c r="C213" s="83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customHeight="1" x14ac:dyDescent="0.2">
      <c r="A214" s="10"/>
      <c r="B214" s="10"/>
      <c r="C214" s="83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customHeight="1" x14ac:dyDescent="0.2">
      <c r="A215" s="10"/>
      <c r="B215" s="10"/>
      <c r="C215" s="83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customHeight="1" x14ac:dyDescent="0.2">
      <c r="A216" s="10"/>
      <c r="B216" s="10"/>
      <c r="C216" s="83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customHeight="1" x14ac:dyDescent="0.2">
      <c r="A217" s="10"/>
      <c r="B217" s="10"/>
      <c r="C217" s="83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customHeight="1" x14ac:dyDescent="0.2">
      <c r="A218" s="10"/>
      <c r="B218" s="10"/>
      <c r="C218" s="83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customHeight="1" x14ac:dyDescent="0.2">
      <c r="A219" s="10"/>
      <c r="B219" s="10"/>
      <c r="C219" s="83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customHeight="1" x14ac:dyDescent="0.2">
      <c r="A220" s="10"/>
      <c r="B220" s="10"/>
      <c r="C220" s="83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customHeight="1" x14ac:dyDescent="0.2">
      <c r="A221" s="10"/>
      <c r="B221" s="10"/>
      <c r="C221" s="83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customHeight="1" x14ac:dyDescent="0.2">
      <c r="A222" s="10"/>
      <c r="B222" s="10"/>
      <c r="C222" s="83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customHeight="1" x14ac:dyDescent="0.2">
      <c r="A223" s="10"/>
      <c r="B223" s="10"/>
      <c r="C223" s="83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customHeight="1" x14ac:dyDescent="0.2">
      <c r="A224" s="10"/>
      <c r="B224" s="10"/>
      <c r="C224" s="83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customHeight="1" x14ac:dyDescent="0.2">
      <c r="A225" s="10"/>
      <c r="B225" s="10"/>
      <c r="C225" s="83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customHeight="1" x14ac:dyDescent="0.2">
      <c r="A226" s="10"/>
      <c r="B226" s="10"/>
      <c r="C226" s="83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customHeight="1" x14ac:dyDescent="0.2">
      <c r="A227" s="10"/>
      <c r="B227" s="10"/>
      <c r="C227" s="83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customHeight="1" x14ac:dyDescent="0.2">
      <c r="A228" s="10"/>
      <c r="B228" s="10"/>
      <c r="C228" s="83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customHeight="1" x14ac:dyDescent="0.2">
      <c r="A229" s="10"/>
      <c r="B229" s="10"/>
      <c r="C229" s="83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customHeight="1" x14ac:dyDescent="0.2">
      <c r="A230" s="10"/>
      <c r="B230" s="10"/>
      <c r="C230" s="83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customHeight="1" x14ac:dyDescent="0.2">
      <c r="A231" s="10"/>
      <c r="B231" s="10"/>
      <c r="C231" s="83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customHeight="1" x14ac:dyDescent="0.2">
      <c r="A232" s="10"/>
      <c r="B232" s="10"/>
      <c r="C232" s="83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customHeight="1" x14ac:dyDescent="0.2">
      <c r="A233" s="10"/>
      <c r="B233" s="10"/>
      <c r="C233" s="83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customHeight="1" x14ac:dyDescent="0.2">
      <c r="A234" s="10"/>
      <c r="B234" s="10"/>
      <c r="C234" s="83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customHeight="1" x14ac:dyDescent="0.2">
      <c r="A235" s="10"/>
      <c r="B235" s="10"/>
      <c r="C235" s="83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customHeight="1" x14ac:dyDescent="0.2">
      <c r="A236" s="10"/>
      <c r="B236" s="10"/>
      <c r="C236" s="83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customHeight="1" x14ac:dyDescent="0.2">
      <c r="A237" s="10"/>
      <c r="B237" s="10"/>
      <c r="C237" s="83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customHeight="1" x14ac:dyDescent="0.2">
      <c r="A238" s="10"/>
      <c r="B238" s="10"/>
      <c r="C238" s="83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customHeight="1" x14ac:dyDescent="0.2">
      <c r="A239" s="10"/>
      <c r="B239" s="10"/>
      <c r="C239" s="83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customHeight="1" x14ac:dyDescent="0.2">
      <c r="A240" s="10"/>
      <c r="B240" s="10"/>
      <c r="C240" s="83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customHeight="1" x14ac:dyDescent="0.2">
      <c r="A241" s="10"/>
      <c r="B241" s="10"/>
      <c r="C241" s="83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customHeight="1" x14ac:dyDescent="0.2">
      <c r="A242" s="10"/>
      <c r="B242" s="10"/>
      <c r="C242" s="83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customHeight="1" x14ac:dyDescent="0.2">
      <c r="A243" s="10"/>
      <c r="B243" s="10"/>
      <c r="C243" s="83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customHeight="1" x14ac:dyDescent="0.2">
      <c r="A244" s="10"/>
      <c r="B244" s="10"/>
      <c r="C244" s="83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customHeight="1" x14ac:dyDescent="0.2">
      <c r="A245" s="10"/>
      <c r="B245" s="10"/>
      <c r="C245" s="83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customHeight="1" x14ac:dyDescent="0.2">
      <c r="A246" s="10"/>
      <c r="B246" s="10"/>
      <c r="C246" s="83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customHeight="1" x14ac:dyDescent="0.2">
      <c r="A247" s="10"/>
      <c r="B247" s="10"/>
      <c r="C247" s="83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customHeight="1" x14ac:dyDescent="0.2">
      <c r="A248" s="10"/>
      <c r="B248" s="10"/>
      <c r="C248" s="83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customHeight="1" x14ac:dyDescent="0.2">
      <c r="A249" s="10"/>
      <c r="B249" s="10"/>
      <c r="C249" s="83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customHeight="1" x14ac:dyDescent="0.2">
      <c r="A250" s="10"/>
      <c r="B250" s="10"/>
      <c r="C250" s="83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customHeight="1" x14ac:dyDescent="0.2">
      <c r="A251" s="10"/>
      <c r="B251" s="10"/>
      <c r="C251" s="83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customHeight="1" x14ac:dyDescent="0.2">
      <c r="A252" s="10"/>
      <c r="B252" s="10"/>
      <c r="C252" s="83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customHeight="1" x14ac:dyDescent="0.2">
      <c r="A253" s="10"/>
      <c r="B253" s="10"/>
      <c r="C253" s="83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customHeight="1" x14ac:dyDescent="0.2">
      <c r="A254" s="10"/>
      <c r="B254" s="10"/>
      <c r="C254" s="83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customHeight="1" x14ac:dyDescent="0.2">
      <c r="A255" s="10"/>
      <c r="B255" s="10"/>
      <c r="C255" s="83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customHeight="1" x14ac:dyDescent="0.2">
      <c r="A256" s="10"/>
      <c r="B256" s="10"/>
      <c r="C256" s="83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customHeight="1" x14ac:dyDescent="0.2">
      <c r="A257" s="10"/>
      <c r="B257" s="10"/>
      <c r="C257" s="83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customHeight="1" x14ac:dyDescent="0.2">
      <c r="A258" s="10"/>
      <c r="B258" s="10"/>
      <c r="C258" s="83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customHeight="1" x14ac:dyDescent="0.2">
      <c r="A259" s="10"/>
      <c r="B259" s="10"/>
      <c r="C259" s="83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customHeight="1" x14ac:dyDescent="0.2">
      <c r="A260" s="10"/>
      <c r="B260" s="10"/>
      <c r="C260" s="83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customHeight="1" x14ac:dyDescent="0.2">
      <c r="A261" s="10"/>
      <c r="B261" s="10"/>
      <c r="C261" s="83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customHeight="1" x14ac:dyDescent="0.2">
      <c r="A262" s="10"/>
      <c r="B262" s="10"/>
      <c r="C262" s="83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customHeight="1" x14ac:dyDescent="0.2">
      <c r="A263" s="10"/>
      <c r="B263" s="10"/>
      <c r="C263" s="83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customHeight="1" x14ac:dyDescent="0.2">
      <c r="A264" s="10"/>
      <c r="B264" s="10"/>
      <c r="C264" s="83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customHeight="1" x14ac:dyDescent="0.2">
      <c r="A265" s="10"/>
      <c r="B265" s="10"/>
      <c r="C265" s="83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customHeight="1" x14ac:dyDescent="0.2">
      <c r="A266" s="10"/>
      <c r="B266" s="10"/>
      <c r="C266" s="83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customHeight="1" x14ac:dyDescent="0.2">
      <c r="A267" s="10"/>
      <c r="B267" s="10"/>
      <c r="C267" s="83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customHeight="1" x14ac:dyDescent="0.2">
      <c r="A268" s="10"/>
      <c r="B268" s="10"/>
      <c r="C268" s="83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customHeight="1" x14ac:dyDescent="0.2">
      <c r="A269" s="10"/>
      <c r="B269" s="10"/>
      <c r="C269" s="83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customHeight="1" x14ac:dyDescent="0.2">
      <c r="A270" s="10"/>
      <c r="B270" s="10"/>
      <c r="C270" s="83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customHeight="1" x14ac:dyDescent="0.2">
      <c r="A271" s="10"/>
      <c r="B271" s="10"/>
      <c r="C271" s="83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customHeight="1" x14ac:dyDescent="0.2">
      <c r="A272" s="10"/>
      <c r="B272" s="10"/>
      <c r="C272" s="83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customHeight="1" x14ac:dyDescent="0.2">
      <c r="A273" s="10"/>
      <c r="B273" s="10"/>
      <c r="C273" s="83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customHeight="1" x14ac:dyDescent="0.2">
      <c r="A274" s="10"/>
      <c r="B274" s="10"/>
      <c r="C274" s="83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customHeight="1" x14ac:dyDescent="0.2">
      <c r="A275" s="10"/>
      <c r="B275" s="10"/>
      <c r="C275" s="83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customHeight="1" x14ac:dyDescent="0.2">
      <c r="A276" s="10"/>
      <c r="B276" s="10"/>
      <c r="C276" s="83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customHeight="1" x14ac:dyDescent="0.2">
      <c r="A277" s="10"/>
      <c r="B277" s="10"/>
      <c r="C277" s="83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customHeight="1" x14ac:dyDescent="0.2">
      <c r="A278" s="10"/>
      <c r="B278" s="10"/>
      <c r="C278" s="83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customHeight="1" x14ac:dyDescent="0.2">
      <c r="A279" s="10"/>
      <c r="B279" s="10"/>
      <c r="C279" s="83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customHeight="1" x14ac:dyDescent="0.2">
      <c r="A280" s="10"/>
      <c r="B280" s="10"/>
      <c r="C280" s="83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customHeight="1" x14ac:dyDescent="0.2">
      <c r="A281" s="10"/>
      <c r="B281" s="10"/>
      <c r="C281" s="83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customHeight="1" x14ac:dyDescent="0.2">
      <c r="A282" s="10"/>
      <c r="B282" s="10"/>
      <c r="C282" s="83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customHeight="1" x14ac:dyDescent="0.2">
      <c r="A283" s="10"/>
      <c r="B283" s="10"/>
      <c r="C283" s="83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customHeight="1" x14ac:dyDescent="0.2">
      <c r="A284" s="10"/>
      <c r="B284" s="10"/>
      <c r="C284" s="83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customHeight="1" x14ac:dyDescent="0.2">
      <c r="A285" s="10"/>
      <c r="B285" s="10"/>
      <c r="C285" s="83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customHeight="1" x14ac:dyDescent="0.2">
      <c r="A286" s="10"/>
      <c r="B286" s="10"/>
      <c r="C286" s="83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customHeight="1" x14ac:dyDescent="0.2">
      <c r="A287" s="10"/>
      <c r="B287" s="10"/>
      <c r="C287" s="83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customHeight="1" x14ac:dyDescent="0.2">
      <c r="A288" s="10"/>
      <c r="B288" s="10"/>
      <c r="C288" s="83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customHeight="1" x14ac:dyDescent="0.2">
      <c r="A289" s="10"/>
      <c r="B289" s="10"/>
      <c r="C289" s="83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customHeight="1" x14ac:dyDescent="0.2">
      <c r="A290" s="10"/>
      <c r="B290" s="10"/>
      <c r="C290" s="83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customHeight="1" x14ac:dyDescent="0.2">
      <c r="A291" s="10"/>
      <c r="B291" s="10"/>
      <c r="C291" s="83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customHeight="1" x14ac:dyDescent="0.2">
      <c r="A292" s="10"/>
      <c r="B292" s="10"/>
      <c r="C292" s="83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customHeight="1" x14ac:dyDescent="0.2">
      <c r="A293" s="10"/>
      <c r="B293" s="10"/>
      <c r="C293" s="83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customHeight="1" x14ac:dyDescent="0.2">
      <c r="A294" s="10"/>
      <c r="B294" s="10"/>
      <c r="C294" s="83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customHeight="1" x14ac:dyDescent="0.2">
      <c r="A295" s="10"/>
      <c r="B295" s="10"/>
      <c r="C295" s="83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customHeight="1" x14ac:dyDescent="0.2">
      <c r="A296" s="10"/>
      <c r="B296" s="10"/>
      <c r="C296" s="83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customHeight="1" x14ac:dyDescent="0.2">
      <c r="A297" s="10"/>
      <c r="B297" s="10"/>
      <c r="C297" s="83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customHeight="1" x14ac:dyDescent="0.2">
      <c r="A298" s="10"/>
      <c r="B298" s="10"/>
      <c r="C298" s="83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customHeight="1" x14ac:dyDescent="0.2">
      <c r="A299" s="10"/>
      <c r="B299" s="10"/>
      <c r="C299" s="83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customHeight="1" x14ac:dyDescent="0.2">
      <c r="A300" s="10"/>
      <c r="B300" s="10"/>
      <c r="C300" s="83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customHeight="1" x14ac:dyDescent="0.2">
      <c r="A301" s="10"/>
      <c r="B301" s="10"/>
      <c r="C301" s="83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customHeight="1" x14ac:dyDescent="0.2">
      <c r="A302" s="10"/>
      <c r="B302" s="10"/>
      <c r="C302" s="83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customHeight="1" x14ac:dyDescent="0.2">
      <c r="A303" s="10"/>
      <c r="B303" s="10"/>
      <c r="C303" s="83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customHeight="1" x14ac:dyDescent="0.2">
      <c r="A304" s="10"/>
      <c r="B304" s="10"/>
      <c r="C304" s="83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customHeight="1" x14ac:dyDescent="0.2">
      <c r="A305" s="10"/>
      <c r="B305" s="10"/>
      <c r="C305" s="83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customHeight="1" x14ac:dyDescent="0.2">
      <c r="A306" s="10"/>
      <c r="B306" s="10"/>
      <c r="C306" s="83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customHeight="1" x14ac:dyDescent="0.2">
      <c r="A307" s="10"/>
      <c r="B307" s="10"/>
      <c r="C307" s="83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customHeight="1" x14ac:dyDescent="0.2">
      <c r="A308" s="10"/>
      <c r="B308" s="10"/>
      <c r="C308" s="83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customHeight="1" x14ac:dyDescent="0.2">
      <c r="A309" s="10"/>
      <c r="B309" s="10"/>
      <c r="C309" s="83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customHeight="1" x14ac:dyDescent="0.2">
      <c r="A310" s="10"/>
      <c r="B310" s="10"/>
      <c r="C310" s="83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customHeight="1" x14ac:dyDescent="0.2">
      <c r="A311" s="10"/>
      <c r="B311" s="10"/>
      <c r="C311" s="83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customHeight="1" x14ac:dyDescent="0.2">
      <c r="A312" s="10"/>
      <c r="B312" s="10"/>
      <c r="C312" s="83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customHeight="1" x14ac:dyDescent="0.2">
      <c r="A313" s="10"/>
      <c r="B313" s="10"/>
      <c r="C313" s="83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customHeight="1" x14ac:dyDescent="0.2">
      <c r="A314" s="10"/>
      <c r="B314" s="10"/>
      <c r="C314" s="83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customHeight="1" x14ac:dyDescent="0.2">
      <c r="A315" s="10"/>
      <c r="B315" s="10"/>
      <c r="C315" s="83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customHeight="1" x14ac:dyDescent="0.2">
      <c r="A316" s="10"/>
      <c r="B316" s="10"/>
      <c r="C316" s="83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customHeight="1" x14ac:dyDescent="0.2">
      <c r="A317" s="10"/>
      <c r="B317" s="10"/>
      <c r="C317" s="83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customHeight="1" x14ac:dyDescent="0.2">
      <c r="A318" s="10"/>
      <c r="B318" s="10"/>
      <c r="C318" s="83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customHeight="1" x14ac:dyDescent="0.2">
      <c r="A319" s="10"/>
      <c r="B319" s="10"/>
      <c r="C319" s="83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customHeight="1" x14ac:dyDescent="0.2">
      <c r="A320" s="10"/>
      <c r="B320" s="10"/>
      <c r="C320" s="83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customHeight="1" x14ac:dyDescent="0.2">
      <c r="A321" s="10"/>
      <c r="B321" s="10"/>
      <c r="C321" s="83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customHeight="1" x14ac:dyDescent="0.2">
      <c r="A322" s="10"/>
      <c r="B322" s="10"/>
      <c r="C322" s="83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customHeight="1" x14ac:dyDescent="0.2">
      <c r="A323" s="10"/>
      <c r="B323" s="10"/>
      <c r="C323" s="83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customHeight="1" x14ac:dyDescent="0.2">
      <c r="A324" s="10"/>
      <c r="B324" s="10"/>
      <c r="C324" s="83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customHeight="1" x14ac:dyDescent="0.2">
      <c r="A325" s="10"/>
      <c r="B325" s="10"/>
      <c r="C325" s="83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customHeight="1" x14ac:dyDescent="0.2">
      <c r="A326" s="10"/>
      <c r="B326" s="10"/>
      <c r="C326" s="83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customHeight="1" x14ac:dyDescent="0.2">
      <c r="A327" s="10"/>
      <c r="B327" s="10"/>
      <c r="C327" s="83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customHeight="1" x14ac:dyDescent="0.2">
      <c r="A328" s="10"/>
      <c r="B328" s="10"/>
      <c r="C328" s="83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customHeight="1" x14ac:dyDescent="0.2">
      <c r="A329" s="10"/>
      <c r="B329" s="10"/>
      <c r="C329" s="83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customHeight="1" x14ac:dyDescent="0.2">
      <c r="A330" s="10"/>
      <c r="B330" s="10"/>
      <c r="C330" s="83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customHeight="1" x14ac:dyDescent="0.2">
      <c r="A331" s="10"/>
      <c r="B331" s="10"/>
      <c r="C331" s="83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customHeight="1" x14ac:dyDescent="0.2">
      <c r="A332" s="10"/>
      <c r="B332" s="10"/>
      <c r="C332" s="83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customHeight="1" x14ac:dyDescent="0.2">
      <c r="A333" s="10"/>
      <c r="B333" s="10"/>
      <c r="C333" s="83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customHeight="1" x14ac:dyDescent="0.2">
      <c r="A334" s="10"/>
      <c r="B334" s="10"/>
      <c r="C334" s="83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customHeight="1" x14ac:dyDescent="0.2">
      <c r="A335" s="10"/>
      <c r="B335" s="10"/>
      <c r="C335" s="83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customHeight="1" x14ac:dyDescent="0.2">
      <c r="A336" s="10"/>
      <c r="B336" s="10"/>
      <c r="C336" s="83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customHeight="1" x14ac:dyDescent="0.2">
      <c r="A337" s="10"/>
      <c r="B337" s="10"/>
      <c r="C337" s="83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customHeight="1" x14ac:dyDescent="0.2">
      <c r="A338" s="10"/>
      <c r="B338" s="10"/>
      <c r="C338" s="83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customHeight="1" x14ac:dyDescent="0.2">
      <c r="A339" s="10"/>
      <c r="B339" s="10"/>
      <c r="C339" s="83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customHeight="1" x14ac:dyDescent="0.2">
      <c r="A340" s="10"/>
      <c r="B340" s="10"/>
      <c r="C340" s="83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customHeight="1" x14ac:dyDescent="0.2">
      <c r="A341" s="10"/>
      <c r="B341" s="10"/>
      <c r="C341" s="83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customHeight="1" x14ac:dyDescent="0.2">
      <c r="A342" s="10"/>
      <c r="B342" s="10"/>
      <c r="C342" s="83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customHeight="1" x14ac:dyDescent="0.2">
      <c r="A343" s="10"/>
      <c r="B343" s="10"/>
      <c r="C343" s="83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customHeight="1" x14ac:dyDescent="0.2">
      <c r="A344" s="10"/>
      <c r="B344" s="10"/>
      <c r="C344" s="83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customHeight="1" x14ac:dyDescent="0.2">
      <c r="A345" s="10"/>
      <c r="B345" s="10"/>
      <c r="C345" s="83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customHeight="1" x14ac:dyDescent="0.2">
      <c r="A346" s="10"/>
      <c r="B346" s="10"/>
      <c r="C346" s="83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customHeight="1" x14ac:dyDescent="0.2">
      <c r="A347" s="10"/>
      <c r="B347" s="10"/>
      <c r="C347" s="83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customHeight="1" x14ac:dyDescent="0.2">
      <c r="A348" s="10"/>
      <c r="B348" s="10"/>
      <c r="C348" s="83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customHeight="1" x14ac:dyDescent="0.2">
      <c r="A349" s="10"/>
      <c r="B349" s="10"/>
      <c r="C349" s="83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customHeight="1" x14ac:dyDescent="0.2">
      <c r="A350" s="10"/>
      <c r="B350" s="10"/>
      <c r="C350" s="83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customHeight="1" x14ac:dyDescent="0.2">
      <c r="A351" s="10"/>
      <c r="B351" s="10"/>
      <c r="C351" s="83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customHeight="1" x14ac:dyDescent="0.2">
      <c r="A352" s="10"/>
      <c r="B352" s="10"/>
      <c r="C352" s="83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customHeight="1" x14ac:dyDescent="0.2">
      <c r="A353" s="10"/>
      <c r="B353" s="10"/>
      <c r="C353" s="83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customHeight="1" x14ac:dyDescent="0.2">
      <c r="A354" s="10"/>
      <c r="B354" s="10"/>
      <c r="C354" s="83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customHeight="1" x14ac:dyDescent="0.2">
      <c r="A355" s="10"/>
      <c r="B355" s="10"/>
      <c r="C355" s="83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customHeight="1" x14ac:dyDescent="0.2">
      <c r="A356" s="10"/>
      <c r="B356" s="10"/>
      <c r="C356" s="83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customHeight="1" x14ac:dyDescent="0.2">
      <c r="A357" s="10"/>
      <c r="B357" s="10"/>
      <c r="C357" s="83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customHeight="1" x14ac:dyDescent="0.2">
      <c r="A358" s="10"/>
      <c r="B358" s="10"/>
      <c r="C358" s="83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customHeight="1" x14ac:dyDescent="0.2">
      <c r="A359" s="10"/>
      <c r="B359" s="10"/>
      <c r="C359" s="83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customHeight="1" x14ac:dyDescent="0.2">
      <c r="A360" s="10"/>
      <c r="B360" s="10"/>
      <c r="C360" s="83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customHeight="1" x14ac:dyDescent="0.2">
      <c r="A361" s="10"/>
      <c r="B361" s="10"/>
      <c r="C361" s="83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customHeight="1" x14ac:dyDescent="0.2">
      <c r="A362" s="10"/>
      <c r="B362" s="10"/>
      <c r="C362" s="83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customHeight="1" x14ac:dyDescent="0.2">
      <c r="A363" s="10"/>
      <c r="B363" s="10"/>
      <c r="C363" s="83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customHeight="1" x14ac:dyDescent="0.2">
      <c r="A364" s="10"/>
      <c r="B364" s="10"/>
      <c r="C364" s="83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customHeight="1" x14ac:dyDescent="0.2">
      <c r="A365" s="10"/>
      <c r="B365" s="10"/>
      <c r="C365" s="83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customHeight="1" x14ac:dyDescent="0.2">
      <c r="A366" s="10"/>
      <c r="B366" s="10"/>
      <c r="C366" s="83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customHeight="1" x14ac:dyDescent="0.2">
      <c r="A367" s="10"/>
      <c r="B367" s="10"/>
      <c r="C367" s="83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customHeight="1" x14ac:dyDescent="0.2">
      <c r="A368" s="10"/>
      <c r="B368" s="10"/>
      <c r="C368" s="83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customHeight="1" x14ac:dyDescent="0.2">
      <c r="A369" s="10"/>
      <c r="B369" s="10"/>
      <c r="C369" s="83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customHeight="1" x14ac:dyDescent="0.2">
      <c r="A370" s="10"/>
      <c r="B370" s="10"/>
      <c r="C370" s="83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customHeight="1" x14ac:dyDescent="0.2">
      <c r="A371" s="10"/>
      <c r="B371" s="10"/>
      <c r="C371" s="83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customHeight="1" x14ac:dyDescent="0.2">
      <c r="A372" s="10"/>
      <c r="B372" s="10"/>
      <c r="C372" s="83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customHeight="1" x14ac:dyDescent="0.2">
      <c r="A373" s="10"/>
      <c r="B373" s="10"/>
      <c r="C373" s="83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customHeight="1" x14ac:dyDescent="0.2">
      <c r="A374" s="10"/>
      <c r="B374" s="10"/>
      <c r="C374" s="83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customHeight="1" x14ac:dyDescent="0.2">
      <c r="A375" s="10"/>
      <c r="B375" s="10"/>
      <c r="C375" s="83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customHeight="1" x14ac:dyDescent="0.2">
      <c r="A376" s="10"/>
      <c r="B376" s="10"/>
      <c r="C376" s="83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customHeight="1" x14ac:dyDescent="0.2">
      <c r="A377" s="10"/>
      <c r="B377" s="10"/>
      <c r="C377" s="83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customHeight="1" x14ac:dyDescent="0.2">
      <c r="A378" s="10"/>
      <c r="B378" s="10"/>
      <c r="C378" s="83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customHeight="1" x14ac:dyDescent="0.2">
      <c r="A379" s="10"/>
      <c r="B379" s="10"/>
      <c r="C379" s="83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customHeight="1" x14ac:dyDescent="0.2">
      <c r="A380" s="10"/>
      <c r="B380" s="10"/>
      <c r="C380" s="83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customHeight="1" x14ac:dyDescent="0.2">
      <c r="A381" s="10"/>
      <c r="B381" s="10"/>
      <c r="C381" s="83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customHeight="1" x14ac:dyDescent="0.2">
      <c r="A382" s="10"/>
      <c r="B382" s="10"/>
      <c r="C382" s="83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customHeight="1" x14ac:dyDescent="0.2">
      <c r="A383" s="10"/>
      <c r="B383" s="10"/>
      <c r="C383" s="83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customHeight="1" x14ac:dyDescent="0.2">
      <c r="A384" s="10"/>
      <c r="B384" s="10"/>
      <c r="C384" s="83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customHeight="1" x14ac:dyDescent="0.2">
      <c r="A385" s="10"/>
      <c r="B385" s="10"/>
      <c r="C385" s="83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customHeight="1" x14ac:dyDescent="0.2">
      <c r="A386" s="10"/>
      <c r="B386" s="10"/>
      <c r="C386" s="83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customHeight="1" x14ac:dyDescent="0.2">
      <c r="A387" s="10"/>
      <c r="B387" s="10"/>
      <c r="C387" s="83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customHeight="1" x14ac:dyDescent="0.2">
      <c r="A388" s="10"/>
      <c r="B388" s="10"/>
      <c r="C388" s="83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customHeight="1" x14ac:dyDescent="0.2">
      <c r="A389" s="10"/>
      <c r="B389" s="10"/>
      <c r="C389" s="83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customHeight="1" x14ac:dyDescent="0.2">
      <c r="A390" s="10"/>
      <c r="B390" s="10"/>
      <c r="C390" s="83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customHeight="1" x14ac:dyDescent="0.2">
      <c r="A391" s="10"/>
      <c r="B391" s="10"/>
      <c r="C391" s="83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customHeight="1" x14ac:dyDescent="0.2">
      <c r="A392" s="10"/>
      <c r="B392" s="10"/>
      <c r="C392" s="83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customHeight="1" x14ac:dyDescent="0.2">
      <c r="A393" s="10"/>
      <c r="B393" s="10"/>
      <c r="C393" s="83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customHeight="1" x14ac:dyDescent="0.2">
      <c r="A394" s="10"/>
      <c r="B394" s="10"/>
      <c r="C394" s="83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customHeight="1" x14ac:dyDescent="0.2">
      <c r="A395" s="10"/>
      <c r="B395" s="10"/>
      <c r="C395" s="83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customHeight="1" x14ac:dyDescent="0.2">
      <c r="A396" s="10"/>
      <c r="B396" s="10"/>
      <c r="C396" s="83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customHeight="1" x14ac:dyDescent="0.2">
      <c r="A397" s="10"/>
      <c r="B397" s="10"/>
      <c r="C397" s="83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customHeight="1" x14ac:dyDescent="0.2">
      <c r="A398" s="10"/>
      <c r="B398" s="10"/>
      <c r="C398" s="83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customHeight="1" x14ac:dyDescent="0.2">
      <c r="A399" s="10"/>
      <c r="B399" s="10"/>
      <c r="C399" s="83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customHeight="1" x14ac:dyDescent="0.2">
      <c r="A400" s="10"/>
      <c r="B400" s="10"/>
      <c r="C400" s="83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customHeight="1" x14ac:dyDescent="0.2">
      <c r="A401" s="10"/>
      <c r="B401" s="10"/>
      <c r="C401" s="83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customHeight="1" x14ac:dyDescent="0.2">
      <c r="A402" s="10"/>
      <c r="B402" s="10"/>
      <c r="C402" s="83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customHeight="1" x14ac:dyDescent="0.2">
      <c r="A403" s="10"/>
      <c r="B403" s="10"/>
      <c r="C403" s="83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customHeight="1" x14ac:dyDescent="0.2">
      <c r="A404" s="10"/>
      <c r="B404" s="10"/>
      <c r="C404" s="83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customHeight="1" x14ac:dyDescent="0.2">
      <c r="A405" s="10"/>
      <c r="B405" s="10"/>
      <c r="C405" s="83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customHeight="1" x14ac:dyDescent="0.2">
      <c r="A406" s="10"/>
      <c r="B406" s="10"/>
      <c r="C406" s="83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customHeight="1" x14ac:dyDescent="0.2">
      <c r="A407" s="10"/>
      <c r="B407" s="10"/>
      <c r="C407" s="83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customHeight="1" x14ac:dyDescent="0.2">
      <c r="A408" s="10"/>
      <c r="B408" s="10"/>
      <c r="C408" s="83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customHeight="1" x14ac:dyDescent="0.2">
      <c r="A409" s="10"/>
      <c r="B409" s="10"/>
      <c r="C409" s="83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customHeight="1" x14ac:dyDescent="0.2">
      <c r="A410" s="10"/>
      <c r="B410" s="10"/>
      <c r="C410" s="83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customHeight="1" x14ac:dyDescent="0.2">
      <c r="A411" s="10"/>
      <c r="B411" s="10"/>
      <c r="C411" s="83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customHeight="1" x14ac:dyDescent="0.2">
      <c r="A412" s="10"/>
      <c r="B412" s="10"/>
      <c r="C412" s="83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customHeight="1" x14ac:dyDescent="0.2">
      <c r="A413" s="10"/>
      <c r="B413" s="10"/>
      <c r="C413" s="83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customHeight="1" x14ac:dyDescent="0.2">
      <c r="A414" s="10"/>
      <c r="B414" s="10"/>
      <c r="C414" s="83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customHeight="1" x14ac:dyDescent="0.2">
      <c r="A415" s="10"/>
      <c r="B415" s="10"/>
      <c r="C415" s="83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customHeight="1" x14ac:dyDescent="0.2">
      <c r="A416" s="10"/>
      <c r="B416" s="10"/>
      <c r="C416" s="83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customHeight="1" x14ac:dyDescent="0.2">
      <c r="A417" s="10"/>
      <c r="B417" s="10"/>
      <c r="C417" s="83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customHeight="1" x14ac:dyDescent="0.2">
      <c r="A418" s="10"/>
      <c r="B418" s="10"/>
      <c r="C418" s="83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customHeight="1" x14ac:dyDescent="0.2">
      <c r="A419" s="10"/>
      <c r="B419" s="10"/>
      <c r="C419" s="83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customHeight="1" x14ac:dyDescent="0.2">
      <c r="A420" s="10"/>
      <c r="B420" s="10"/>
      <c r="C420" s="83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customHeight="1" x14ac:dyDescent="0.2">
      <c r="A421" s="10"/>
      <c r="B421" s="10"/>
      <c r="C421" s="83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customHeight="1" x14ac:dyDescent="0.2">
      <c r="A422" s="10"/>
      <c r="B422" s="10"/>
      <c r="C422" s="83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customHeight="1" x14ac:dyDescent="0.2">
      <c r="A423" s="10"/>
      <c r="B423" s="10"/>
      <c r="C423" s="83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customHeight="1" x14ac:dyDescent="0.2">
      <c r="A424" s="10"/>
      <c r="B424" s="10"/>
      <c r="C424" s="83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customHeight="1" x14ac:dyDescent="0.2">
      <c r="A425" s="10"/>
      <c r="B425" s="10"/>
      <c r="C425" s="83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customHeight="1" x14ac:dyDescent="0.2">
      <c r="A426" s="10"/>
      <c r="B426" s="10"/>
      <c r="C426" s="83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customHeight="1" x14ac:dyDescent="0.2">
      <c r="A427" s="10"/>
      <c r="B427" s="10"/>
      <c r="C427" s="83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customHeight="1" x14ac:dyDescent="0.2">
      <c r="A428" s="10"/>
      <c r="B428" s="10"/>
      <c r="C428" s="83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customHeight="1" x14ac:dyDescent="0.2">
      <c r="A429" s="10"/>
      <c r="B429" s="10"/>
      <c r="C429" s="83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customHeight="1" x14ac:dyDescent="0.2">
      <c r="A430" s="10"/>
      <c r="B430" s="10"/>
      <c r="C430" s="83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customHeight="1" x14ac:dyDescent="0.2">
      <c r="A431" s="10"/>
      <c r="B431" s="10"/>
      <c r="C431" s="83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customHeight="1" x14ac:dyDescent="0.2">
      <c r="A432" s="10"/>
      <c r="B432" s="10"/>
      <c r="C432" s="83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customHeight="1" x14ac:dyDescent="0.2">
      <c r="A433" s="10"/>
      <c r="B433" s="10"/>
      <c r="C433" s="83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customHeight="1" x14ac:dyDescent="0.2">
      <c r="A434" s="10"/>
      <c r="B434" s="10"/>
      <c r="C434" s="83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customHeight="1" x14ac:dyDescent="0.2">
      <c r="A435" s="10"/>
      <c r="B435" s="10"/>
      <c r="C435" s="83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customHeight="1" x14ac:dyDescent="0.2">
      <c r="A436" s="10"/>
      <c r="B436" s="10"/>
      <c r="C436" s="83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customHeight="1" x14ac:dyDescent="0.2">
      <c r="A437" s="10"/>
      <c r="B437" s="10"/>
      <c r="C437" s="83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customHeight="1" x14ac:dyDescent="0.2">
      <c r="A438" s="10"/>
      <c r="B438" s="10"/>
      <c r="C438" s="83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customHeight="1" x14ac:dyDescent="0.2">
      <c r="A439" s="10"/>
      <c r="B439" s="10"/>
      <c r="C439" s="83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customHeight="1" x14ac:dyDescent="0.2">
      <c r="A440" s="10"/>
      <c r="B440" s="10"/>
      <c r="C440" s="83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customHeight="1" x14ac:dyDescent="0.2">
      <c r="A441" s="10"/>
      <c r="B441" s="10"/>
      <c r="C441" s="83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customHeight="1" x14ac:dyDescent="0.2">
      <c r="A442" s="10"/>
      <c r="B442" s="10"/>
      <c r="C442" s="83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customHeight="1" x14ac:dyDescent="0.2">
      <c r="A443" s="10"/>
      <c r="B443" s="10"/>
      <c r="C443" s="83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customHeight="1" x14ac:dyDescent="0.2">
      <c r="A444" s="10"/>
      <c r="B444" s="10"/>
      <c r="C444" s="83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customHeight="1" x14ac:dyDescent="0.2">
      <c r="A445" s="10"/>
      <c r="B445" s="10"/>
      <c r="C445" s="83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customHeight="1" x14ac:dyDescent="0.2">
      <c r="A446" s="10"/>
      <c r="B446" s="10"/>
      <c r="C446" s="83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customHeight="1" x14ac:dyDescent="0.2">
      <c r="A447" s="10"/>
      <c r="B447" s="10"/>
      <c r="C447" s="83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customHeight="1" x14ac:dyDescent="0.2">
      <c r="A448" s="10"/>
      <c r="B448" s="10"/>
      <c r="C448" s="83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customHeight="1" x14ac:dyDescent="0.2">
      <c r="A449" s="10"/>
      <c r="B449" s="10"/>
      <c r="C449" s="83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customHeight="1" x14ac:dyDescent="0.2">
      <c r="A450" s="10"/>
      <c r="B450" s="10"/>
      <c r="C450" s="83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customHeight="1" x14ac:dyDescent="0.2">
      <c r="A451" s="10"/>
      <c r="B451" s="10"/>
      <c r="C451" s="83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customHeight="1" x14ac:dyDescent="0.2">
      <c r="A452" s="10"/>
      <c r="B452" s="10"/>
      <c r="C452" s="83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customHeight="1" x14ac:dyDescent="0.2">
      <c r="A453" s="10"/>
      <c r="B453" s="10"/>
      <c r="C453" s="83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customHeight="1" x14ac:dyDescent="0.2">
      <c r="A454" s="10"/>
      <c r="B454" s="10"/>
      <c r="C454" s="83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customHeight="1" x14ac:dyDescent="0.2">
      <c r="A455" s="10"/>
      <c r="B455" s="10"/>
      <c r="C455" s="83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customHeight="1" x14ac:dyDescent="0.2">
      <c r="A456" s="10"/>
      <c r="B456" s="10"/>
      <c r="C456" s="83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customHeight="1" x14ac:dyDescent="0.2">
      <c r="A457" s="10"/>
      <c r="B457" s="10"/>
      <c r="C457" s="83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customHeight="1" x14ac:dyDescent="0.2">
      <c r="A458" s="10"/>
      <c r="B458" s="10"/>
      <c r="C458" s="83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customHeight="1" x14ac:dyDescent="0.2">
      <c r="A459" s="10"/>
      <c r="B459" s="10"/>
      <c r="C459" s="83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customHeight="1" x14ac:dyDescent="0.2">
      <c r="A460" s="10"/>
      <c r="B460" s="10"/>
      <c r="C460" s="83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customHeight="1" x14ac:dyDescent="0.2">
      <c r="A461" s="10"/>
      <c r="B461" s="10"/>
      <c r="C461" s="83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customHeight="1" x14ac:dyDescent="0.2">
      <c r="A462" s="10"/>
      <c r="B462" s="10"/>
      <c r="C462" s="83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customHeight="1" x14ac:dyDescent="0.2">
      <c r="A463" s="10"/>
      <c r="B463" s="10"/>
      <c r="C463" s="83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customHeight="1" x14ac:dyDescent="0.2">
      <c r="A464" s="10"/>
      <c r="B464" s="10"/>
      <c r="C464" s="83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customHeight="1" x14ac:dyDescent="0.2">
      <c r="A465" s="10"/>
      <c r="B465" s="10"/>
      <c r="C465" s="83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customHeight="1" x14ac:dyDescent="0.2">
      <c r="A466" s="10"/>
      <c r="B466" s="10"/>
      <c r="C466" s="83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customHeight="1" x14ac:dyDescent="0.2">
      <c r="A467" s="10"/>
      <c r="B467" s="10"/>
      <c r="C467" s="83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customHeight="1" x14ac:dyDescent="0.2">
      <c r="A468" s="10"/>
      <c r="B468" s="10"/>
      <c r="C468" s="83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customHeight="1" x14ac:dyDescent="0.2">
      <c r="A469" s="10"/>
      <c r="B469" s="10"/>
      <c r="C469" s="83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customHeight="1" x14ac:dyDescent="0.2">
      <c r="A470" s="10"/>
      <c r="B470" s="10"/>
      <c r="C470" s="83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customHeight="1" x14ac:dyDescent="0.2">
      <c r="A471" s="10"/>
      <c r="B471" s="10"/>
      <c r="C471" s="83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customHeight="1" x14ac:dyDescent="0.2">
      <c r="A472" s="10"/>
      <c r="B472" s="10"/>
      <c r="C472" s="83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customHeight="1" x14ac:dyDescent="0.2">
      <c r="A473" s="10"/>
      <c r="B473" s="10"/>
      <c r="C473" s="83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customHeight="1" x14ac:dyDescent="0.2">
      <c r="A474" s="10"/>
      <c r="B474" s="10"/>
      <c r="C474" s="83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customHeight="1" x14ac:dyDescent="0.2">
      <c r="A475" s="10"/>
      <c r="B475" s="10"/>
      <c r="C475" s="83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customHeight="1" x14ac:dyDescent="0.2">
      <c r="A476" s="10"/>
      <c r="B476" s="10"/>
      <c r="C476" s="83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customHeight="1" x14ac:dyDescent="0.2">
      <c r="A477" s="10"/>
      <c r="B477" s="10"/>
      <c r="C477" s="83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customHeight="1" x14ac:dyDescent="0.2">
      <c r="A478" s="10"/>
      <c r="B478" s="10"/>
      <c r="C478" s="83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customHeight="1" x14ac:dyDescent="0.2">
      <c r="A479" s="10"/>
      <c r="B479" s="10"/>
      <c r="C479" s="83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customHeight="1" x14ac:dyDescent="0.2">
      <c r="A480" s="10"/>
      <c r="B480" s="10"/>
      <c r="C480" s="83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customHeight="1" x14ac:dyDescent="0.2">
      <c r="A481" s="10"/>
      <c r="B481" s="10"/>
      <c r="C481" s="83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customHeight="1" x14ac:dyDescent="0.2">
      <c r="A482" s="10"/>
      <c r="B482" s="10"/>
      <c r="C482" s="83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customHeight="1" x14ac:dyDescent="0.2">
      <c r="A483" s="10"/>
      <c r="B483" s="10"/>
      <c r="C483" s="83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customHeight="1" x14ac:dyDescent="0.2">
      <c r="A484" s="10"/>
      <c r="B484" s="10"/>
      <c r="C484" s="83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customHeight="1" x14ac:dyDescent="0.2">
      <c r="A485" s="10"/>
      <c r="B485" s="10"/>
      <c r="C485" s="83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customHeight="1" x14ac:dyDescent="0.2">
      <c r="A486" s="10"/>
      <c r="B486" s="10"/>
      <c r="C486" s="83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customHeight="1" x14ac:dyDescent="0.2">
      <c r="A487" s="10"/>
      <c r="B487" s="10"/>
      <c r="C487" s="83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customHeight="1" x14ac:dyDescent="0.2">
      <c r="A488" s="10"/>
      <c r="B488" s="10"/>
      <c r="C488" s="83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customHeight="1" x14ac:dyDescent="0.2">
      <c r="A489" s="10"/>
      <c r="B489" s="10"/>
      <c r="C489" s="83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customHeight="1" x14ac:dyDescent="0.2">
      <c r="A490" s="10"/>
      <c r="B490" s="10"/>
      <c r="C490" s="83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customHeight="1" x14ac:dyDescent="0.2">
      <c r="A491" s="10"/>
      <c r="B491" s="10"/>
      <c r="C491" s="83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customHeight="1" x14ac:dyDescent="0.2">
      <c r="A492" s="10"/>
      <c r="B492" s="10"/>
      <c r="C492" s="83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customHeight="1" x14ac:dyDescent="0.2">
      <c r="A493" s="10"/>
      <c r="B493" s="10"/>
      <c r="C493" s="83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customHeight="1" x14ac:dyDescent="0.2">
      <c r="A494" s="10"/>
      <c r="B494" s="10"/>
      <c r="C494" s="83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customHeight="1" x14ac:dyDescent="0.2">
      <c r="A495" s="10"/>
      <c r="B495" s="10"/>
      <c r="C495" s="83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customHeight="1" x14ac:dyDescent="0.2">
      <c r="A496" s="10"/>
      <c r="B496" s="10"/>
      <c r="C496" s="83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customHeight="1" x14ac:dyDescent="0.2">
      <c r="A497" s="10"/>
      <c r="B497" s="10"/>
      <c r="C497" s="83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customHeight="1" x14ac:dyDescent="0.2">
      <c r="A498" s="10"/>
      <c r="B498" s="10"/>
      <c r="C498" s="83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customHeight="1" x14ac:dyDescent="0.2">
      <c r="A499" s="10"/>
      <c r="B499" s="10"/>
      <c r="C499" s="83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customHeight="1" x14ac:dyDescent="0.2">
      <c r="A500" s="10"/>
      <c r="B500" s="10"/>
      <c r="C500" s="83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customHeight="1" x14ac:dyDescent="0.2">
      <c r="A501" s="10"/>
      <c r="B501" s="10"/>
      <c r="C501" s="83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customHeight="1" x14ac:dyDescent="0.2">
      <c r="A502" s="10"/>
      <c r="B502" s="10"/>
      <c r="C502" s="83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customHeight="1" x14ac:dyDescent="0.2">
      <c r="A503" s="10"/>
      <c r="B503" s="10"/>
      <c r="C503" s="83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customHeight="1" x14ac:dyDescent="0.2">
      <c r="A504" s="10"/>
      <c r="B504" s="10"/>
      <c r="C504" s="83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customHeight="1" x14ac:dyDescent="0.2">
      <c r="A505" s="10"/>
      <c r="B505" s="10"/>
      <c r="C505" s="83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customHeight="1" x14ac:dyDescent="0.2">
      <c r="A506" s="10"/>
      <c r="B506" s="10"/>
      <c r="C506" s="83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customHeight="1" x14ac:dyDescent="0.2">
      <c r="A507" s="10"/>
      <c r="B507" s="10"/>
      <c r="C507" s="83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customHeight="1" x14ac:dyDescent="0.2">
      <c r="A508" s="10"/>
      <c r="B508" s="10"/>
      <c r="C508" s="83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customHeight="1" x14ac:dyDescent="0.2">
      <c r="A509" s="10"/>
      <c r="B509" s="10"/>
      <c r="C509" s="83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customHeight="1" x14ac:dyDescent="0.2">
      <c r="A510" s="10"/>
      <c r="B510" s="10"/>
      <c r="C510" s="83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customHeight="1" x14ac:dyDescent="0.2">
      <c r="A511" s="10"/>
      <c r="B511" s="10"/>
      <c r="C511" s="83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customHeight="1" x14ac:dyDescent="0.2">
      <c r="A512" s="10"/>
      <c r="B512" s="10"/>
      <c r="C512" s="83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customHeight="1" x14ac:dyDescent="0.2">
      <c r="A513" s="10"/>
      <c r="B513" s="10"/>
      <c r="C513" s="83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customHeight="1" x14ac:dyDescent="0.2">
      <c r="A514" s="10"/>
      <c r="B514" s="10"/>
      <c r="C514" s="83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customHeight="1" x14ac:dyDescent="0.2">
      <c r="A515" s="10"/>
      <c r="B515" s="10"/>
      <c r="C515" s="83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customHeight="1" x14ac:dyDescent="0.2">
      <c r="A516" s="10"/>
      <c r="B516" s="10"/>
      <c r="C516" s="83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customHeight="1" x14ac:dyDescent="0.2">
      <c r="A517" s="10"/>
      <c r="B517" s="10"/>
      <c r="C517" s="83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customHeight="1" x14ac:dyDescent="0.2">
      <c r="A518" s="10"/>
      <c r="B518" s="10"/>
      <c r="C518" s="83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customHeight="1" x14ac:dyDescent="0.2">
      <c r="A519" s="10"/>
      <c r="B519" s="10"/>
      <c r="C519" s="83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customHeight="1" x14ac:dyDescent="0.2">
      <c r="A520" s="10"/>
      <c r="B520" s="10"/>
      <c r="C520" s="83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customHeight="1" x14ac:dyDescent="0.2">
      <c r="A521" s="10"/>
      <c r="B521" s="10"/>
      <c r="C521" s="83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customHeight="1" x14ac:dyDescent="0.2">
      <c r="A522" s="10"/>
      <c r="B522" s="10"/>
      <c r="C522" s="83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customHeight="1" x14ac:dyDescent="0.2">
      <c r="A523" s="10"/>
      <c r="B523" s="10"/>
      <c r="C523" s="83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customHeight="1" x14ac:dyDescent="0.2">
      <c r="A524" s="10"/>
      <c r="B524" s="10"/>
      <c r="C524" s="83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customHeight="1" x14ac:dyDescent="0.2">
      <c r="A525" s="10"/>
      <c r="B525" s="10"/>
      <c r="C525" s="83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customHeight="1" x14ac:dyDescent="0.2">
      <c r="A526" s="10"/>
      <c r="B526" s="10"/>
      <c r="C526" s="83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customHeight="1" x14ac:dyDescent="0.2">
      <c r="A527" s="10"/>
      <c r="B527" s="10"/>
      <c r="C527" s="83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customHeight="1" x14ac:dyDescent="0.2">
      <c r="A528" s="10"/>
      <c r="B528" s="10"/>
      <c r="C528" s="83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customHeight="1" x14ac:dyDescent="0.2">
      <c r="A529" s="10"/>
      <c r="B529" s="10"/>
      <c r="C529" s="83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customHeight="1" x14ac:dyDescent="0.2">
      <c r="A530" s="10"/>
      <c r="B530" s="10"/>
      <c r="C530" s="83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customHeight="1" x14ac:dyDescent="0.2">
      <c r="A531" s="10"/>
      <c r="B531" s="10"/>
      <c r="C531" s="83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customHeight="1" x14ac:dyDescent="0.2">
      <c r="A532" s="10"/>
      <c r="B532" s="10"/>
      <c r="C532" s="83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customHeight="1" x14ac:dyDescent="0.2">
      <c r="A533" s="10"/>
      <c r="B533" s="10"/>
      <c r="C533" s="83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customHeight="1" x14ac:dyDescent="0.2">
      <c r="A534" s="10"/>
      <c r="B534" s="10"/>
      <c r="C534" s="83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customHeight="1" x14ac:dyDescent="0.2">
      <c r="A535" s="10"/>
      <c r="B535" s="10"/>
      <c r="C535" s="83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customHeight="1" x14ac:dyDescent="0.2">
      <c r="A536" s="10"/>
      <c r="B536" s="10"/>
      <c r="C536" s="83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customHeight="1" x14ac:dyDescent="0.2">
      <c r="A537" s="10"/>
      <c r="B537" s="10"/>
      <c r="C537" s="83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customHeight="1" x14ac:dyDescent="0.2">
      <c r="A538" s="10"/>
      <c r="B538" s="10"/>
      <c r="C538" s="83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customHeight="1" x14ac:dyDescent="0.2">
      <c r="A539" s="10"/>
      <c r="B539" s="10"/>
      <c r="C539" s="83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customHeight="1" x14ac:dyDescent="0.2">
      <c r="A540" s="10"/>
      <c r="B540" s="10"/>
      <c r="C540" s="83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customHeight="1" x14ac:dyDescent="0.2">
      <c r="A541" s="10"/>
      <c r="B541" s="10"/>
      <c r="C541" s="83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customHeight="1" x14ac:dyDescent="0.2">
      <c r="A542" s="10"/>
      <c r="B542" s="10"/>
      <c r="C542" s="83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customHeight="1" x14ac:dyDescent="0.2">
      <c r="A543" s="10"/>
      <c r="B543" s="10"/>
      <c r="C543" s="83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customHeight="1" x14ac:dyDescent="0.2">
      <c r="A544" s="10"/>
      <c r="B544" s="10"/>
      <c r="C544" s="83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customHeight="1" x14ac:dyDescent="0.2">
      <c r="A545" s="10"/>
      <c r="B545" s="10"/>
      <c r="C545" s="83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customHeight="1" x14ac:dyDescent="0.2">
      <c r="A546" s="10"/>
      <c r="B546" s="10"/>
      <c r="C546" s="83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customHeight="1" x14ac:dyDescent="0.2">
      <c r="A547" s="10"/>
      <c r="B547" s="10"/>
      <c r="C547" s="83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customHeight="1" x14ac:dyDescent="0.2">
      <c r="A548" s="10"/>
      <c r="B548" s="10"/>
      <c r="C548" s="83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customHeight="1" x14ac:dyDescent="0.2">
      <c r="A549" s="10"/>
      <c r="B549" s="10"/>
      <c r="C549" s="83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customHeight="1" x14ac:dyDescent="0.2">
      <c r="A550" s="10"/>
      <c r="B550" s="10"/>
      <c r="C550" s="83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customHeight="1" x14ac:dyDescent="0.2">
      <c r="A551" s="10"/>
      <c r="B551" s="10"/>
      <c r="C551" s="83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customHeight="1" x14ac:dyDescent="0.2">
      <c r="A552" s="10"/>
      <c r="B552" s="10"/>
      <c r="C552" s="83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customHeight="1" x14ac:dyDescent="0.2">
      <c r="A553" s="10"/>
      <c r="B553" s="10"/>
      <c r="C553" s="83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customHeight="1" x14ac:dyDescent="0.2">
      <c r="A554" s="10"/>
      <c r="B554" s="10"/>
      <c r="C554" s="83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customHeight="1" x14ac:dyDescent="0.2">
      <c r="A555" s="10"/>
      <c r="B555" s="10"/>
      <c r="C555" s="83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customHeight="1" x14ac:dyDescent="0.2">
      <c r="A556" s="10"/>
      <c r="B556" s="10"/>
      <c r="C556" s="83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customHeight="1" x14ac:dyDescent="0.2">
      <c r="A557" s="10"/>
      <c r="B557" s="10"/>
      <c r="C557" s="83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customHeight="1" x14ac:dyDescent="0.2">
      <c r="A558" s="10"/>
      <c r="B558" s="10"/>
      <c r="C558" s="83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customHeight="1" x14ac:dyDescent="0.2">
      <c r="A559" s="10"/>
      <c r="B559" s="10"/>
      <c r="C559" s="83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customHeight="1" x14ac:dyDescent="0.2">
      <c r="A560" s="10"/>
      <c r="B560" s="10"/>
      <c r="C560" s="83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customHeight="1" x14ac:dyDescent="0.2">
      <c r="A561" s="10"/>
      <c r="B561" s="10"/>
      <c r="C561" s="83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customHeight="1" x14ac:dyDescent="0.2">
      <c r="A562" s="10"/>
      <c r="B562" s="10"/>
      <c r="C562" s="83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customHeight="1" x14ac:dyDescent="0.2">
      <c r="A563" s="10"/>
      <c r="B563" s="10"/>
      <c r="C563" s="83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customHeight="1" x14ac:dyDescent="0.2">
      <c r="A564" s="10"/>
      <c r="B564" s="10"/>
      <c r="C564" s="83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customHeight="1" x14ac:dyDescent="0.2">
      <c r="A565" s="10"/>
      <c r="B565" s="10"/>
      <c r="C565" s="83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customHeight="1" x14ac:dyDescent="0.2">
      <c r="A566" s="10"/>
      <c r="B566" s="10"/>
      <c r="C566" s="83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customHeight="1" x14ac:dyDescent="0.2">
      <c r="A567" s="10"/>
      <c r="B567" s="10"/>
      <c r="C567" s="83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customHeight="1" x14ac:dyDescent="0.2">
      <c r="A568" s="10"/>
      <c r="B568" s="10"/>
      <c r="C568" s="83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customHeight="1" x14ac:dyDescent="0.2">
      <c r="A569" s="10"/>
      <c r="B569" s="10"/>
      <c r="C569" s="83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customHeight="1" x14ac:dyDescent="0.2">
      <c r="A570" s="10"/>
      <c r="B570" s="10"/>
      <c r="C570" s="83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customHeight="1" x14ac:dyDescent="0.2">
      <c r="A571" s="10"/>
      <c r="B571" s="10"/>
      <c r="C571" s="83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customHeight="1" x14ac:dyDescent="0.2">
      <c r="A572" s="10"/>
      <c r="B572" s="10"/>
      <c r="C572" s="83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customHeight="1" x14ac:dyDescent="0.2">
      <c r="A573" s="10"/>
      <c r="B573" s="10"/>
      <c r="C573" s="83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customHeight="1" x14ac:dyDescent="0.2">
      <c r="A574" s="10"/>
      <c r="B574" s="10"/>
      <c r="C574" s="83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customHeight="1" x14ac:dyDescent="0.2">
      <c r="A575" s="10"/>
      <c r="B575" s="10"/>
      <c r="C575" s="83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customHeight="1" x14ac:dyDescent="0.2">
      <c r="A576" s="10"/>
      <c r="B576" s="10"/>
      <c r="C576" s="83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customHeight="1" x14ac:dyDescent="0.2">
      <c r="A577" s="10"/>
      <c r="B577" s="10"/>
      <c r="C577" s="83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customHeight="1" x14ac:dyDescent="0.2">
      <c r="A578" s="10"/>
      <c r="B578" s="10"/>
      <c r="C578" s="83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customHeight="1" x14ac:dyDescent="0.2">
      <c r="A579" s="10"/>
      <c r="B579" s="10"/>
      <c r="C579" s="83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customHeight="1" x14ac:dyDescent="0.2">
      <c r="A580" s="10"/>
      <c r="B580" s="10"/>
      <c r="C580" s="83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customHeight="1" x14ac:dyDescent="0.2">
      <c r="A581" s="10"/>
      <c r="B581" s="10"/>
      <c r="C581" s="83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customHeight="1" x14ac:dyDescent="0.2">
      <c r="A582" s="10"/>
      <c r="B582" s="10"/>
      <c r="C582" s="83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customHeight="1" x14ac:dyDescent="0.2">
      <c r="A583" s="10"/>
      <c r="B583" s="10"/>
      <c r="C583" s="83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customHeight="1" x14ac:dyDescent="0.2">
      <c r="A584" s="10"/>
      <c r="B584" s="10"/>
      <c r="C584" s="83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customHeight="1" x14ac:dyDescent="0.2">
      <c r="A585" s="10"/>
      <c r="B585" s="10"/>
      <c r="C585" s="83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customHeight="1" x14ac:dyDescent="0.2">
      <c r="A586" s="10"/>
      <c r="B586" s="10"/>
      <c r="C586" s="83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customHeight="1" x14ac:dyDescent="0.2">
      <c r="A587" s="10"/>
      <c r="B587" s="10"/>
      <c r="C587" s="83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customHeight="1" x14ac:dyDescent="0.2">
      <c r="A588" s="10"/>
      <c r="B588" s="10"/>
      <c r="C588" s="83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customHeight="1" x14ac:dyDescent="0.2">
      <c r="A589" s="10"/>
      <c r="B589" s="10"/>
      <c r="C589" s="83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customHeight="1" x14ac:dyDescent="0.2">
      <c r="A590" s="10"/>
      <c r="B590" s="10"/>
      <c r="C590" s="83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customHeight="1" x14ac:dyDescent="0.2">
      <c r="A591" s="10"/>
      <c r="B591" s="10"/>
      <c r="C591" s="83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customHeight="1" x14ac:dyDescent="0.2">
      <c r="A592" s="10"/>
      <c r="B592" s="10"/>
      <c r="C592" s="83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customHeight="1" x14ac:dyDescent="0.2">
      <c r="A593" s="10"/>
      <c r="B593" s="10"/>
      <c r="C593" s="83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customHeight="1" x14ac:dyDescent="0.2">
      <c r="A594" s="10"/>
      <c r="B594" s="10"/>
      <c r="C594" s="83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customHeight="1" x14ac:dyDescent="0.2">
      <c r="A595" s="10"/>
      <c r="B595" s="10"/>
      <c r="C595" s="83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customHeight="1" x14ac:dyDescent="0.2">
      <c r="A596" s="10"/>
      <c r="B596" s="10"/>
      <c r="C596" s="83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customHeight="1" x14ac:dyDescent="0.2">
      <c r="A597" s="10"/>
      <c r="B597" s="10"/>
      <c r="C597" s="83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customHeight="1" x14ac:dyDescent="0.2">
      <c r="A598" s="10"/>
      <c r="B598" s="10"/>
      <c r="C598" s="83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customHeight="1" x14ac:dyDescent="0.2">
      <c r="A599" s="10"/>
      <c r="B599" s="10"/>
      <c r="C599" s="83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customHeight="1" x14ac:dyDescent="0.2">
      <c r="A600" s="10"/>
      <c r="B600" s="10"/>
      <c r="C600" s="83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customHeight="1" x14ac:dyDescent="0.2">
      <c r="A601" s="10"/>
      <c r="B601" s="10"/>
      <c r="C601" s="83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customHeight="1" x14ac:dyDescent="0.2">
      <c r="A602" s="10"/>
      <c r="B602" s="10"/>
      <c r="C602" s="83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customHeight="1" x14ac:dyDescent="0.2">
      <c r="A603" s="10"/>
      <c r="B603" s="10"/>
      <c r="C603" s="83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customHeight="1" x14ac:dyDescent="0.2">
      <c r="A604" s="10"/>
      <c r="B604" s="10"/>
      <c r="C604" s="83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customHeight="1" x14ac:dyDescent="0.2">
      <c r="A605" s="10"/>
      <c r="B605" s="10"/>
      <c r="C605" s="83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customHeight="1" x14ac:dyDescent="0.2">
      <c r="A606" s="10"/>
      <c r="B606" s="10"/>
      <c r="C606" s="83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customHeight="1" x14ac:dyDescent="0.2">
      <c r="A607" s="10"/>
      <c r="B607" s="10"/>
      <c r="C607" s="83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customHeight="1" x14ac:dyDescent="0.2">
      <c r="A608" s="10"/>
      <c r="B608" s="10"/>
      <c r="C608" s="83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customHeight="1" x14ac:dyDescent="0.2">
      <c r="A609" s="10"/>
      <c r="B609" s="10"/>
      <c r="C609" s="83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customHeight="1" x14ac:dyDescent="0.2">
      <c r="A610" s="10"/>
      <c r="B610" s="10"/>
      <c r="C610" s="83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customHeight="1" x14ac:dyDescent="0.2">
      <c r="A611" s="10"/>
      <c r="B611" s="10"/>
      <c r="C611" s="83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customHeight="1" x14ac:dyDescent="0.2">
      <c r="A612" s="10"/>
      <c r="B612" s="10"/>
      <c r="C612" s="83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customHeight="1" x14ac:dyDescent="0.2">
      <c r="A613" s="10"/>
      <c r="B613" s="10"/>
      <c r="C613" s="83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customHeight="1" x14ac:dyDescent="0.2">
      <c r="A614" s="10"/>
      <c r="B614" s="10"/>
      <c r="C614" s="83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customHeight="1" x14ac:dyDescent="0.2">
      <c r="A615" s="10"/>
      <c r="B615" s="10"/>
      <c r="C615" s="83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customHeight="1" x14ac:dyDescent="0.2">
      <c r="A616" s="10"/>
      <c r="B616" s="10"/>
      <c r="C616" s="83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customHeight="1" x14ac:dyDescent="0.2">
      <c r="A617" s="10"/>
      <c r="B617" s="10"/>
      <c r="C617" s="83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customHeight="1" x14ac:dyDescent="0.2">
      <c r="A618" s="10"/>
      <c r="B618" s="10"/>
      <c r="C618" s="83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customHeight="1" x14ac:dyDescent="0.2">
      <c r="A619" s="10"/>
      <c r="B619" s="10"/>
      <c r="C619" s="83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customHeight="1" x14ac:dyDescent="0.2">
      <c r="A620" s="10"/>
      <c r="B620" s="10"/>
      <c r="C620" s="83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customHeight="1" x14ac:dyDescent="0.2">
      <c r="A621" s="10"/>
      <c r="B621" s="10"/>
      <c r="C621" s="83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customHeight="1" x14ac:dyDescent="0.2">
      <c r="A622" s="10"/>
      <c r="B622" s="10"/>
      <c r="C622" s="83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customHeight="1" x14ac:dyDescent="0.2">
      <c r="A623" s="10"/>
      <c r="B623" s="10"/>
      <c r="C623" s="83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customHeight="1" x14ac:dyDescent="0.2">
      <c r="A624" s="10"/>
      <c r="B624" s="10"/>
      <c r="C624" s="83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customHeight="1" x14ac:dyDescent="0.2">
      <c r="A625" s="10"/>
      <c r="B625" s="10"/>
      <c r="C625" s="83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customHeight="1" x14ac:dyDescent="0.2">
      <c r="A626" s="10"/>
      <c r="B626" s="10"/>
      <c r="C626" s="83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customHeight="1" x14ac:dyDescent="0.2">
      <c r="A627" s="10"/>
      <c r="B627" s="10"/>
      <c r="C627" s="83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customHeight="1" x14ac:dyDescent="0.2">
      <c r="A628" s="10"/>
      <c r="B628" s="10"/>
      <c r="C628" s="83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customHeight="1" x14ac:dyDescent="0.2">
      <c r="A629" s="10"/>
      <c r="B629" s="10"/>
      <c r="C629" s="83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customHeight="1" x14ac:dyDescent="0.2">
      <c r="A630" s="10"/>
      <c r="B630" s="10"/>
      <c r="C630" s="83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customHeight="1" x14ac:dyDescent="0.2">
      <c r="A631" s="10"/>
      <c r="B631" s="10"/>
      <c r="C631" s="83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customHeight="1" x14ac:dyDescent="0.2">
      <c r="A632" s="10"/>
      <c r="B632" s="10"/>
      <c r="C632" s="83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customHeight="1" x14ac:dyDescent="0.2">
      <c r="A633" s="10"/>
      <c r="B633" s="10"/>
      <c r="C633" s="83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customHeight="1" x14ac:dyDescent="0.2">
      <c r="A634" s="10"/>
      <c r="B634" s="10"/>
      <c r="C634" s="83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customHeight="1" x14ac:dyDescent="0.2">
      <c r="A635" s="10"/>
      <c r="B635" s="10"/>
      <c r="C635" s="83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customHeight="1" x14ac:dyDescent="0.2">
      <c r="A636" s="10"/>
      <c r="B636" s="10"/>
      <c r="C636" s="83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customHeight="1" x14ac:dyDescent="0.2">
      <c r="A637" s="10"/>
      <c r="B637" s="10"/>
      <c r="C637" s="83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customHeight="1" x14ac:dyDescent="0.2">
      <c r="A638" s="10"/>
      <c r="B638" s="10"/>
      <c r="C638" s="83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customHeight="1" x14ac:dyDescent="0.2">
      <c r="A639" s="10"/>
      <c r="B639" s="10"/>
      <c r="C639" s="83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customHeight="1" x14ac:dyDescent="0.2">
      <c r="A640" s="10"/>
      <c r="B640" s="10"/>
      <c r="C640" s="83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customHeight="1" x14ac:dyDescent="0.2">
      <c r="A641" s="10"/>
      <c r="B641" s="10"/>
      <c r="C641" s="83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customHeight="1" x14ac:dyDescent="0.2">
      <c r="A642" s="10"/>
      <c r="B642" s="10"/>
      <c r="C642" s="83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customHeight="1" x14ac:dyDescent="0.2">
      <c r="A643" s="10"/>
      <c r="B643" s="10"/>
      <c r="C643" s="83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customHeight="1" x14ac:dyDescent="0.2">
      <c r="A644" s="10"/>
      <c r="B644" s="10"/>
      <c r="C644" s="83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customHeight="1" x14ac:dyDescent="0.2">
      <c r="A645" s="10"/>
      <c r="B645" s="10"/>
      <c r="C645" s="83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customHeight="1" x14ac:dyDescent="0.2">
      <c r="A646" s="10"/>
      <c r="B646" s="10"/>
      <c r="C646" s="83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customHeight="1" x14ac:dyDescent="0.2">
      <c r="A647" s="10"/>
      <c r="B647" s="10"/>
      <c r="C647" s="83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customHeight="1" x14ac:dyDescent="0.2">
      <c r="A648" s="10"/>
      <c r="B648" s="10"/>
      <c r="C648" s="83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customHeight="1" x14ac:dyDescent="0.2">
      <c r="A649" s="10"/>
      <c r="B649" s="10"/>
      <c r="C649" s="83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customHeight="1" x14ac:dyDescent="0.2">
      <c r="A650" s="10"/>
      <c r="B650" s="10"/>
      <c r="C650" s="83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customHeight="1" x14ac:dyDescent="0.2">
      <c r="A651" s="10"/>
      <c r="B651" s="10"/>
      <c r="C651" s="83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customHeight="1" x14ac:dyDescent="0.2">
      <c r="A652" s="10"/>
      <c r="B652" s="10"/>
      <c r="C652" s="83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customHeight="1" x14ac:dyDescent="0.2">
      <c r="A653" s="10"/>
      <c r="B653" s="10"/>
      <c r="C653" s="83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customHeight="1" x14ac:dyDescent="0.2">
      <c r="A654" s="10"/>
      <c r="B654" s="10"/>
      <c r="C654" s="83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customHeight="1" x14ac:dyDescent="0.2">
      <c r="A655" s="10"/>
      <c r="B655" s="10"/>
      <c r="C655" s="83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customHeight="1" x14ac:dyDescent="0.2">
      <c r="A656" s="10"/>
      <c r="B656" s="10"/>
      <c r="C656" s="83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customHeight="1" x14ac:dyDescent="0.2">
      <c r="A657" s="10"/>
      <c r="B657" s="10"/>
      <c r="C657" s="83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customHeight="1" x14ac:dyDescent="0.2">
      <c r="A658" s="10"/>
      <c r="B658" s="10"/>
      <c r="C658" s="83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customHeight="1" x14ac:dyDescent="0.2">
      <c r="A659" s="10"/>
      <c r="B659" s="10"/>
      <c r="C659" s="83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customHeight="1" x14ac:dyDescent="0.2">
      <c r="A660" s="10"/>
      <c r="B660" s="10"/>
      <c r="C660" s="83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customHeight="1" x14ac:dyDescent="0.2">
      <c r="A661" s="10"/>
      <c r="B661" s="10"/>
      <c r="C661" s="83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customHeight="1" x14ac:dyDescent="0.2">
      <c r="A662" s="10"/>
      <c r="B662" s="10"/>
      <c r="C662" s="83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customHeight="1" x14ac:dyDescent="0.2">
      <c r="A663" s="10"/>
      <c r="B663" s="10"/>
      <c r="C663" s="83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customHeight="1" x14ac:dyDescent="0.2">
      <c r="A664" s="10"/>
      <c r="B664" s="10"/>
      <c r="C664" s="83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customHeight="1" x14ac:dyDescent="0.2">
      <c r="A665" s="10"/>
      <c r="B665" s="10"/>
      <c r="C665" s="83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customHeight="1" x14ac:dyDescent="0.2">
      <c r="A666" s="10"/>
      <c r="B666" s="10"/>
      <c r="C666" s="83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customHeight="1" x14ac:dyDescent="0.2">
      <c r="A667" s="10"/>
      <c r="B667" s="10"/>
      <c r="C667" s="83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customHeight="1" x14ac:dyDescent="0.2">
      <c r="A668" s="10"/>
      <c r="B668" s="10"/>
      <c r="C668" s="83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1.25" customHeight="1" x14ac:dyDescent="0.2">
      <c r="A669" s="10"/>
      <c r="B669" s="10"/>
      <c r="C669" s="83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1.25" customHeight="1" x14ac:dyDescent="0.2">
      <c r="A670" s="10"/>
      <c r="B670" s="10"/>
      <c r="C670" s="83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1.25" customHeight="1" x14ac:dyDescent="0.2">
      <c r="A671" s="10"/>
      <c r="B671" s="10"/>
      <c r="C671" s="83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1.25" customHeight="1" x14ac:dyDescent="0.2">
      <c r="A672" s="10"/>
      <c r="B672" s="10"/>
      <c r="C672" s="83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1.25" customHeight="1" x14ac:dyDescent="0.2">
      <c r="A673" s="10"/>
      <c r="B673" s="10"/>
      <c r="C673" s="83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1.25" customHeight="1" x14ac:dyDescent="0.2">
      <c r="A674" s="10"/>
      <c r="B674" s="10"/>
      <c r="C674" s="83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1.25" customHeight="1" x14ac:dyDescent="0.2">
      <c r="A675" s="10"/>
      <c r="B675" s="10"/>
      <c r="C675" s="83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1.25" customHeight="1" x14ac:dyDescent="0.2">
      <c r="A676" s="10"/>
      <c r="B676" s="10"/>
      <c r="C676" s="83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1.25" customHeight="1" x14ac:dyDescent="0.2">
      <c r="A677" s="10"/>
      <c r="B677" s="10"/>
      <c r="C677" s="83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1.25" customHeight="1" x14ac:dyDescent="0.2">
      <c r="A678" s="10"/>
      <c r="B678" s="10"/>
      <c r="C678" s="83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1.25" customHeight="1" x14ac:dyDescent="0.2">
      <c r="A679" s="10"/>
      <c r="B679" s="10"/>
      <c r="C679" s="83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1.25" customHeight="1" x14ac:dyDescent="0.2">
      <c r="A680" s="10"/>
      <c r="B680" s="10"/>
      <c r="C680" s="83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1.25" customHeight="1" x14ac:dyDescent="0.2">
      <c r="A681" s="10"/>
      <c r="B681" s="10"/>
      <c r="C681" s="83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1.25" customHeight="1" x14ac:dyDescent="0.2">
      <c r="A682" s="10"/>
      <c r="B682" s="10"/>
      <c r="C682" s="83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1.25" customHeight="1" x14ac:dyDescent="0.2">
      <c r="A683" s="10"/>
      <c r="B683" s="10"/>
      <c r="C683" s="83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1.25" customHeight="1" x14ac:dyDescent="0.2">
      <c r="A684" s="10"/>
      <c r="B684" s="10"/>
      <c r="C684" s="83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1.25" customHeight="1" x14ac:dyDescent="0.2">
      <c r="A685" s="10"/>
      <c r="B685" s="10"/>
      <c r="C685" s="83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1.25" customHeight="1" x14ac:dyDescent="0.2">
      <c r="A686" s="10"/>
      <c r="B686" s="10"/>
      <c r="C686" s="83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1.25" customHeight="1" x14ac:dyDescent="0.2">
      <c r="A687" s="10"/>
      <c r="B687" s="10"/>
      <c r="C687" s="83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1.25" customHeight="1" x14ac:dyDescent="0.2">
      <c r="A688" s="10"/>
      <c r="B688" s="10"/>
      <c r="C688" s="83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1.25" customHeight="1" x14ac:dyDescent="0.2">
      <c r="A689" s="10"/>
      <c r="B689" s="10"/>
      <c r="C689" s="83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1.25" customHeight="1" x14ac:dyDescent="0.2">
      <c r="A690" s="10"/>
      <c r="B690" s="10"/>
      <c r="C690" s="83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1.25" customHeight="1" x14ac:dyDescent="0.2">
      <c r="A691" s="10"/>
      <c r="B691" s="10"/>
      <c r="C691" s="83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1.25" customHeight="1" x14ac:dyDescent="0.2">
      <c r="A692" s="10"/>
      <c r="B692" s="10"/>
      <c r="C692" s="83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1.25" customHeight="1" x14ac:dyDescent="0.2">
      <c r="A693" s="10"/>
      <c r="B693" s="10"/>
      <c r="C693" s="83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1.25" customHeight="1" x14ac:dyDescent="0.2">
      <c r="A694" s="10"/>
      <c r="B694" s="10"/>
      <c r="C694" s="83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1.25" customHeight="1" x14ac:dyDescent="0.2">
      <c r="A695" s="10"/>
      <c r="B695" s="10"/>
      <c r="C695" s="83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1.25" customHeight="1" x14ac:dyDescent="0.2">
      <c r="A696" s="10"/>
      <c r="B696" s="10"/>
      <c r="C696" s="83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1.25" customHeight="1" x14ac:dyDescent="0.2">
      <c r="A697" s="10"/>
      <c r="B697" s="10"/>
      <c r="C697" s="83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1.25" customHeight="1" x14ac:dyDescent="0.2">
      <c r="A698" s="10"/>
      <c r="B698" s="10"/>
      <c r="C698" s="83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1.25" customHeight="1" x14ac:dyDescent="0.2">
      <c r="A699" s="10"/>
      <c r="B699" s="10"/>
      <c r="C699" s="83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1.25" customHeight="1" x14ac:dyDescent="0.2">
      <c r="A700" s="10"/>
      <c r="B700" s="10"/>
      <c r="C700" s="83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1.25" customHeight="1" x14ac:dyDescent="0.2">
      <c r="A701" s="10"/>
      <c r="B701" s="10"/>
      <c r="C701" s="83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1.25" customHeight="1" x14ac:dyDescent="0.2">
      <c r="A702" s="10"/>
      <c r="B702" s="10"/>
      <c r="C702" s="83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1.25" customHeight="1" x14ac:dyDescent="0.2">
      <c r="A703" s="10"/>
      <c r="B703" s="10"/>
      <c r="C703" s="83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1.25" customHeight="1" x14ac:dyDescent="0.2">
      <c r="A704" s="10"/>
      <c r="B704" s="10"/>
      <c r="C704" s="83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1.25" customHeight="1" x14ac:dyDescent="0.2">
      <c r="A705" s="10"/>
      <c r="B705" s="10"/>
      <c r="C705" s="83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1.25" customHeight="1" x14ac:dyDescent="0.2">
      <c r="A706" s="10"/>
      <c r="B706" s="10"/>
      <c r="C706" s="83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1.25" customHeight="1" x14ac:dyDescent="0.2">
      <c r="A707" s="10"/>
      <c r="B707" s="10"/>
      <c r="C707" s="83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1.25" customHeight="1" x14ac:dyDescent="0.2">
      <c r="A708" s="10"/>
      <c r="B708" s="10"/>
      <c r="C708" s="83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1.25" customHeight="1" x14ac:dyDescent="0.2">
      <c r="A709" s="10"/>
      <c r="B709" s="10"/>
      <c r="C709" s="83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1.25" customHeight="1" x14ac:dyDescent="0.2">
      <c r="A710" s="10"/>
      <c r="B710" s="10"/>
      <c r="C710" s="83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1.25" customHeight="1" x14ac:dyDescent="0.2">
      <c r="A711" s="10"/>
      <c r="B711" s="10"/>
      <c r="C711" s="83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1.25" customHeight="1" x14ac:dyDescent="0.2">
      <c r="A712" s="10"/>
      <c r="B712" s="10"/>
      <c r="C712" s="83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1.25" customHeight="1" x14ac:dyDescent="0.2">
      <c r="A713" s="10"/>
      <c r="B713" s="10"/>
      <c r="C713" s="83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1.25" customHeight="1" x14ac:dyDescent="0.2">
      <c r="A714" s="10"/>
      <c r="B714" s="10"/>
      <c r="C714" s="83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1.25" customHeight="1" x14ac:dyDescent="0.2">
      <c r="A715" s="10"/>
      <c r="B715" s="10"/>
      <c r="C715" s="83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1.25" customHeight="1" x14ac:dyDescent="0.2">
      <c r="A716" s="10"/>
      <c r="B716" s="10"/>
      <c r="C716" s="83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1.25" customHeight="1" x14ac:dyDescent="0.2">
      <c r="A717" s="10"/>
      <c r="B717" s="10"/>
      <c r="C717" s="83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1.25" customHeight="1" x14ac:dyDescent="0.2">
      <c r="A718" s="10"/>
      <c r="B718" s="10"/>
      <c r="C718" s="83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1.25" customHeight="1" x14ac:dyDescent="0.2">
      <c r="A719" s="10"/>
      <c r="B719" s="10"/>
      <c r="C719" s="83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1.25" customHeight="1" x14ac:dyDescent="0.2">
      <c r="A720" s="10"/>
      <c r="B720" s="10"/>
      <c r="C720" s="83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1.25" customHeight="1" x14ac:dyDescent="0.2">
      <c r="A721" s="10"/>
      <c r="B721" s="10"/>
      <c r="C721" s="83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1.25" customHeight="1" x14ac:dyDescent="0.2">
      <c r="A722" s="10"/>
      <c r="B722" s="10"/>
      <c r="C722" s="83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1.25" customHeight="1" x14ac:dyDescent="0.2">
      <c r="A723" s="10"/>
      <c r="B723" s="10"/>
      <c r="C723" s="83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1.25" customHeight="1" x14ac:dyDescent="0.2">
      <c r="A724" s="10"/>
      <c r="B724" s="10"/>
      <c r="C724" s="83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1.25" customHeight="1" x14ac:dyDescent="0.2">
      <c r="A725" s="10"/>
      <c r="B725" s="10"/>
      <c r="C725" s="83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1.25" customHeight="1" x14ac:dyDescent="0.2">
      <c r="A726" s="10"/>
      <c r="B726" s="10"/>
      <c r="C726" s="83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1.25" customHeight="1" x14ac:dyDescent="0.2">
      <c r="A727" s="10"/>
      <c r="B727" s="10"/>
      <c r="C727" s="83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1.25" customHeight="1" x14ac:dyDescent="0.2">
      <c r="A728" s="10"/>
      <c r="B728" s="10"/>
      <c r="C728" s="83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1.25" customHeight="1" x14ac:dyDescent="0.2">
      <c r="A729" s="10"/>
      <c r="B729" s="10"/>
      <c r="C729" s="83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1.25" customHeight="1" x14ac:dyDescent="0.2">
      <c r="A730" s="10"/>
      <c r="B730" s="10"/>
      <c r="C730" s="83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1.25" customHeight="1" x14ac:dyDescent="0.2">
      <c r="A731" s="10"/>
      <c r="B731" s="10"/>
      <c r="C731" s="83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1.25" customHeight="1" x14ac:dyDescent="0.2">
      <c r="A732" s="10"/>
      <c r="B732" s="10"/>
      <c r="C732" s="83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1.25" customHeight="1" x14ac:dyDescent="0.2">
      <c r="A733" s="10"/>
      <c r="B733" s="10"/>
      <c r="C733" s="83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1.25" customHeight="1" x14ac:dyDescent="0.2">
      <c r="A734" s="10"/>
      <c r="B734" s="10"/>
      <c r="C734" s="83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1.25" customHeight="1" x14ac:dyDescent="0.2">
      <c r="A735" s="10"/>
      <c r="B735" s="10"/>
      <c r="C735" s="83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1.25" customHeight="1" x14ac:dyDescent="0.2">
      <c r="A736" s="10"/>
      <c r="B736" s="10"/>
      <c r="C736" s="83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1.25" customHeight="1" x14ac:dyDescent="0.2">
      <c r="A737" s="10"/>
      <c r="B737" s="10"/>
      <c r="C737" s="83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1.25" customHeight="1" x14ac:dyDescent="0.2">
      <c r="A738" s="10"/>
      <c r="B738" s="10"/>
      <c r="C738" s="83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1.25" customHeight="1" x14ac:dyDescent="0.2">
      <c r="A739" s="10"/>
      <c r="B739" s="10"/>
      <c r="C739" s="83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1.25" customHeight="1" x14ac:dyDescent="0.2">
      <c r="A740" s="10"/>
      <c r="B740" s="10"/>
      <c r="C740" s="83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1.25" customHeight="1" x14ac:dyDescent="0.2">
      <c r="A741" s="10"/>
      <c r="B741" s="10"/>
      <c r="C741" s="83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1.25" customHeight="1" x14ac:dyDescent="0.2">
      <c r="A742" s="10"/>
      <c r="B742" s="10"/>
      <c r="C742" s="83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1.25" customHeight="1" x14ac:dyDescent="0.2">
      <c r="A743" s="10"/>
      <c r="B743" s="10"/>
      <c r="C743" s="83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1.25" customHeight="1" x14ac:dyDescent="0.2">
      <c r="A744" s="10"/>
      <c r="B744" s="10"/>
      <c r="C744" s="83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1.25" customHeight="1" x14ac:dyDescent="0.2">
      <c r="A745" s="10"/>
      <c r="B745" s="10"/>
      <c r="C745" s="83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1.25" customHeight="1" x14ac:dyDescent="0.2">
      <c r="A746" s="10"/>
      <c r="B746" s="10"/>
      <c r="C746" s="83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1.25" customHeight="1" x14ac:dyDescent="0.2">
      <c r="A747" s="10"/>
      <c r="B747" s="10"/>
      <c r="C747" s="83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1.25" customHeight="1" x14ac:dyDescent="0.2">
      <c r="A748" s="10"/>
      <c r="B748" s="10"/>
      <c r="C748" s="83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1.25" customHeight="1" x14ac:dyDescent="0.2">
      <c r="A749" s="10"/>
      <c r="B749" s="10"/>
      <c r="C749" s="83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1.25" customHeight="1" x14ac:dyDescent="0.2">
      <c r="A750" s="10"/>
      <c r="B750" s="10"/>
      <c r="C750" s="83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1.25" customHeight="1" x14ac:dyDescent="0.2">
      <c r="A751" s="10"/>
      <c r="B751" s="10"/>
      <c r="C751" s="83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1.25" customHeight="1" x14ac:dyDescent="0.2">
      <c r="A752" s="10"/>
      <c r="B752" s="10"/>
      <c r="C752" s="83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1.25" customHeight="1" x14ac:dyDescent="0.2">
      <c r="A753" s="10"/>
      <c r="B753" s="10"/>
      <c r="C753" s="83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1.25" customHeight="1" x14ac:dyDescent="0.2">
      <c r="A754" s="10"/>
      <c r="B754" s="10"/>
      <c r="C754" s="83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1.25" customHeight="1" x14ac:dyDescent="0.2">
      <c r="A755" s="10"/>
      <c r="B755" s="10"/>
      <c r="C755" s="83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1.25" customHeight="1" x14ac:dyDescent="0.2">
      <c r="A756" s="10"/>
      <c r="B756" s="10"/>
      <c r="C756" s="83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1.25" customHeight="1" x14ac:dyDescent="0.2">
      <c r="A757" s="10"/>
      <c r="B757" s="10"/>
      <c r="C757" s="83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1.25" customHeight="1" x14ac:dyDescent="0.2">
      <c r="A758" s="10"/>
      <c r="B758" s="10"/>
      <c r="C758" s="83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1.25" customHeight="1" x14ac:dyDescent="0.2">
      <c r="A759" s="10"/>
      <c r="B759" s="10"/>
      <c r="C759" s="83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1.25" customHeight="1" x14ac:dyDescent="0.2">
      <c r="A760" s="10"/>
      <c r="B760" s="10"/>
      <c r="C760" s="83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1.25" customHeight="1" x14ac:dyDescent="0.2">
      <c r="A761" s="10"/>
      <c r="B761" s="10"/>
      <c r="C761" s="83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1.25" customHeight="1" x14ac:dyDescent="0.2">
      <c r="A762" s="10"/>
      <c r="B762" s="10"/>
      <c r="C762" s="83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1.25" customHeight="1" x14ac:dyDescent="0.2">
      <c r="A763" s="10"/>
      <c r="B763" s="10"/>
      <c r="C763" s="83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1.25" customHeight="1" x14ac:dyDescent="0.2">
      <c r="A764" s="10"/>
      <c r="B764" s="10"/>
      <c r="C764" s="83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1.25" customHeight="1" x14ac:dyDescent="0.2">
      <c r="A765" s="10"/>
      <c r="B765" s="10"/>
      <c r="C765" s="83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1.25" customHeight="1" x14ac:dyDescent="0.2">
      <c r="A766" s="10"/>
      <c r="B766" s="10"/>
      <c r="C766" s="83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1.25" customHeight="1" x14ac:dyDescent="0.2">
      <c r="A767" s="10"/>
      <c r="B767" s="10"/>
      <c r="C767" s="83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1.25" customHeight="1" x14ac:dyDescent="0.2">
      <c r="A768" s="10"/>
      <c r="B768" s="10"/>
      <c r="C768" s="83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1.25" customHeight="1" x14ac:dyDescent="0.2">
      <c r="A769" s="10"/>
      <c r="B769" s="10"/>
      <c r="C769" s="83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1.25" customHeight="1" x14ac:dyDescent="0.2">
      <c r="A770" s="10"/>
      <c r="B770" s="10"/>
      <c r="C770" s="83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1.25" customHeight="1" x14ac:dyDescent="0.2">
      <c r="A771" s="10"/>
      <c r="B771" s="10"/>
      <c r="C771" s="83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1.25" customHeight="1" x14ac:dyDescent="0.2">
      <c r="A772" s="10"/>
      <c r="B772" s="10"/>
      <c r="C772" s="83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1.25" customHeight="1" x14ac:dyDescent="0.2">
      <c r="A773" s="10"/>
      <c r="B773" s="10"/>
      <c r="C773" s="83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1.25" customHeight="1" x14ac:dyDescent="0.2">
      <c r="A774" s="10"/>
      <c r="B774" s="10"/>
      <c r="C774" s="83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1.25" customHeight="1" x14ac:dyDescent="0.2">
      <c r="A775" s="10"/>
      <c r="B775" s="10"/>
      <c r="C775" s="83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1.25" customHeight="1" x14ac:dyDescent="0.2">
      <c r="A776" s="10"/>
      <c r="B776" s="10"/>
      <c r="C776" s="83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1.25" customHeight="1" x14ac:dyDescent="0.2">
      <c r="A777" s="10"/>
      <c r="B777" s="10"/>
      <c r="C777" s="83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1.25" customHeight="1" x14ac:dyDescent="0.2">
      <c r="A778" s="10"/>
      <c r="B778" s="10"/>
      <c r="C778" s="83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1.25" customHeight="1" x14ac:dyDescent="0.2">
      <c r="A779" s="10"/>
      <c r="B779" s="10"/>
      <c r="C779" s="83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1.25" customHeight="1" x14ac:dyDescent="0.2">
      <c r="A780" s="10"/>
      <c r="B780" s="10"/>
      <c r="C780" s="83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1.25" customHeight="1" x14ac:dyDescent="0.2">
      <c r="A781" s="10"/>
      <c r="B781" s="10"/>
      <c r="C781" s="83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1.25" customHeight="1" x14ac:dyDescent="0.2">
      <c r="A782" s="10"/>
      <c r="B782" s="10"/>
      <c r="C782" s="83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1.25" customHeight="1" x14ac:dyDescent="0.2">
      <c r="A783" s="10"/>
      <c r="B783" s="10"/>
      <c r="C783" s="83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1.25" customHeight="1" x14ac:dyDescent="0.2">
      <c r="A784" s="10"/>
      <c r="B784" s="10"/>
      <c r="C784" s="83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1.25" customHeight="1" x14ac:dyDescent="0.2">
      <c r="A785" s="10"/>
      <c r="B785" s="10"/>
      <c r="C785" s="83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1.25" customHeight="1" x14ac:dyDescent="0.2">
      <c r="A786" s="10"/>
      <c r="B786" s="10"/>
      <c r="C786" s="83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1.25" customHeight="1" x14ac:dyDescent="0.2">
      <c r="A787" s="10"/>
      <c r="B787" s="10"/>
      <c r="C787" s="83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1.25" customHeight="1" x14ac:dyDescent="0.2">
      <c r="A788" s="10"/>
      <c r="B788" s="10"/>
      <c r="C788" s="83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1.25" customHeight="1" x14ac:dyDescent="0.2">
      <c r="A789" s="10"/>
      <c r="B789" s="10"/>
      <c r="C789" s="83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1.25" customHeight="1" x14ac:dyDescent="0.2">
      <c r="A790" s="10"/>
      <c r="B790" s="10"/>
      <c r="C790" s="83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1.25" customHeight="1" x14ac:dyDescent="0.2">
      <c r="A791" s="10"/>
      <c r="B791" s="10"/>
      <c r="C791" s="83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1.25" customHeight="1" x14ac:dyDescent="0.2">
      <c r="A792" s="10"/>
      <c r="B792" s="10"/>
      <c r="C792" s="83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1.25" customHeight="1" x14ac:dyDescent="0.2">
      <c r="A793" s="10"/>
      <c r="B793" s="10"/>
      <c r="C793" s="83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1.25" customHeight="1" x14ac:dyDescent="0.2">
      <c r="A794" s="10"/>
      <c r="B794" s="10"/>
      <c r="C794" s="83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1.25" customHeight="1" x14ac:dyDescent="0.2">
      <c r="A795" s="10"/>
      <c r="B795" s="10"/>
      <c r="C795" s="83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1.25" customHeight="1" x14ac:dyDescent="0.2">
      <c r="A796" s="10"/>
      <c r="B796" s="10"/>
      <c r="C796" s="83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1.25" customHeight="1" x14ac:dyDescent="0.2">
      <c r="A797" s="10"/>
      <c r="B797" s="10"/>
      <c r="C797" s="83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1.25" customHeight="1" x14ac:dyDescent="0.2">
      <c r="A798" s="10"/>
      <c r="B798" s="10"/>
      <c r="C798" s="83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1.25" customHeight="1" x14ac:dyDescent="0.2">
      <c r="A799" s="10"/>
      <c r="B799" s="10"/>
      <c r="C799" s="83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1.25" customHeight="1" x14ac:dyDescent="0.2">
      <c r="A800" s="10"/>
      <c r="B800" s="10"/>
      <c r="C800" s="83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1.25" customHeight="1" x14ac:dyDescent="0.2">
      <c r="A801" s="10"/>
      <c r="B801" s="10"/>
      <c r="C801" s="83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1.25" customHeight="1" x14ac:dyDescent="0.2">
      <c r="A802" s="10"/>
      <c r="B802" s="10"/>
      <c r="C802" s="83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1.25" customHeight="1" x14ac:dyDescent="0.2">
      <c r="A803" s="10"/>
      <c r="B803" s="10"/>
      <c r="C803" s="83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1.25" customHeight="1" x14ac:dyDescent="0.2">
      <c r="A804" s="10"/>
      <c r="B804" s="10"/>
      <c r="C804" s="83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1.25" customHeight="1" x14ac:dyDescent="0.2">
      <c r="A805" s="10"/>
      <c r="B805" s="10"/>
      <c r="C805" s="83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1.25" customHeight="1" x14ac:dyDescent="0.2">
      <c r="A806" s="10"/>
      <c r="B806" s="10"/>
      <c r="C806" s="83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1.25" customHeight="1" x14ac:dyDescent="0.2">
      <c r="A807" s="10"/>
      <c r="B807" s="10"/>
      <c r="C807" s="83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1.25" customHeight="1" x14ac:dyDescent="0.2">
      <c r="A808" s="10"/>
      <c r="B808" s="10"/>
      <c r="C808" s="83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1.25" customHeight="1" x14ac:dyDescent="0.2">
      <c r="A809" s="10"/>
      <c r="B809" s="10"/>
      <c r="C809" s="83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1.25" customHeight="1" x14ac:dyDescent="0.2">
      <c r="A810" s="10"/>
      <c r="B810" s="10"/>
      <c r="C810" s="83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1.25" customHeight="1" x14ac:dyDescent="0.2">
      <c r="A811" s="10"/>
      <c r="B811" s="10"/>
      <c r="C811" s="83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1.25" customHeight="1" x14ac:dyDescent="0.2">
      <c r="A812" s="10"/>
      <c r="B812" s="10"/>
      <c r="C812" s="83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1.25" customHeight="1" x14ac:dyDescent="0.2">
      <c r="A813" s="10"/>
      <c r="B813" s="10"/>
      <c r="C813" s="83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1.25" customHeight="1" x14ac:dyDescent="0.2">
      <c r="A814" s="10"/>
      <c r="B814" s="10"/>
      <c r="C814" s="83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1.25" customHeight="1" x14ac:dyDescent="0.2">
      <c r="A815" s="10"/>
      <c r="B815" s="10"/>
      <c r="C815" s="83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1.25" customHeight="1" x14ac:dyDescent="0.2">
      <c r="A816" s="10"/>
      <c r="B816" s="10"/>
      <c r="C816" s="83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1.25" customHeight="1" x14ac:dyDescent="0.2">
      <c r="A817" s="10"/>
      <c r="B817" s="10"/>
      <c r="C817" s="83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1.25" customHeight="1" x14ac:dyDescent="0.2">
      <c r="A818" s="10"/>
      <c r="B818" s="10"/>
      <c r="C818" s="83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1.25" customHeight="1" x14ac:dyDescent="0.2">
      <c r="A819" s="10"/>
      <c r="B819" s="10"/>
      <c r="C819" s="83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1.25" customHeight="1" x14ac:dyDescent="0.2">
      <c r="A820" s="10"/>
      <c r="B820" s="10"/>
      <c r="C820" s="83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1.25" customHeight="1" x14ac:dyDescent="0.2">
      <c r="A821" s="10"/>
      <c r="B821" s="10"/>
      <c r="C821" s="83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1.25" customHeight="1" x14ac:dyDescent="0.2">
      <c r="A822" s="10"/>
      <c r="B822" s="10"/>
      <c r="C822" s="83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1.25" customHeight="1" x14ac:dyDescent="0.2">
      <c r="A823" s="10"/>
      <c r="B823" s="10"/>
      <c r="C823" s="83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1.25" customHeight="1" x14ac:dyDescent="0.2">
      <c r="A824" s="10"/>
      <c r="B824" s="10"/>
      <c r="C824" s="83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1.25" customHeight="1" x14ac:dyDescent="0.2">
      <c r="A825" s="10"/>
      <c r="B825" s="10"/>
      <c r="C825" s="83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1.25" customHeight="1" x14ac:dyDescent="0.2">
      <c r="A826" s="10"/>
      <c r="B826" s="10"/>
      <c r="C826" s="83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1.25" customHeight="1" x14ac:dyDescent="0.2">
      <c r="A827" s="10"/>
      <c r="B827" s="10"/>
      <c r="C827" s="83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1.25" customHeight="1" x14ac:dyDescent="0.2">
      <c r="A828" s="10"/>
      <c r="B828" s="10"/>
      <c r="C828" s="83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1.25" customHeight="1" x14ac:dyDescent="0.2">
      <c r="A829" s="10"/>
      <c r="B829" s="10"/>
      <c r="C829" s="83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1.25" customHeight="1" x14ac:dyDescent="0.2">
      <c r="A830" s="10"/>
      <c r="B830" s="10"/>
      <c r="C830" s="83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1.25" customHeight="1" x14ac:dyDescent="0.2">
      <c r="A831" s="10"/>
      <c r="B831" s="10"/>
      <c r="C831" s="83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1.25" customHeight="1" x14ac:dyDescent="0.2">
      <c r="A832" s="10"/>
      <c r="B832" s="10"/>
      <c r="C832" s="83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1.25" customHeight="1" x14ac:dyDescent="0.2">
      <c r="A833" s="10"/>
      <c r="B833" s="10"/>
      <c r="C833" s="83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1.25" customHeight="1" x14ac:dyDescent="0.2">
      <c r="A834" s="10"/>
      <c r="B834" s="10"/>
      <c r="C834" s="83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1.25" customHeight="1" x14ac:dyDescent="0.2">
      <c r="A835" s="10"/>
      <c r="B835" s="10"/>
      <c r="C835" s="83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1.25" customHeight="1" x14ac:dyDescent="0.2">
      <c r="A836" s="10"/>
      <c r="B836" s="10"/>
      <c r="C836" s="83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1.25" customHeight="1" x14ac:dyDescent="0.2">
      <c r="A837" s="10"/>
      <c r="B837" s="10"/>
      <c r="C837" s="83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1.25" customHeight="1" x14ac:dyDescent="0.2">
      <c r="A838" s="10"/>
      <c r="B838" s="10"/>
      <c r="C838" s="83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1.25" customHeight="1" x14ac:dyDescent="0.2">
      <c r="A839" s="10"/>
      <c r="B839" s="10"/>
      <c r="C839" s="83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1.25" customHeight="1" x14ac:dyDescent="0.2">
      <c r="A840" s="10"/>
      <c r="B840" s="10"/>
      <c r="C840" s="83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1.25" customHeight="1" x14ac:dyDescent="0.2">
      <c r="A841" s="10"/>
      <c r="B841" s="10"/>
      <c r="C841" s="83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1.25" customHeight="1" x14ac:dyDescent="0.2">
      <c r="A842" s="10"/>
      <c r="B842" s="10"/>
      <c r="C842" s="83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1.25" customHeight="1" x14ac:dyDescent="0.2">
      <c r="A843" s="10"/>
      <c r="B843" s="10"/>
      <c r="C843" s="83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1.25" customHeight="1" x14ac:dyDescent="0.2">
      <c r="A844" s="10"/>
      <c r="B844" s="10"/>
      <c r="C844" s="83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1.25" customHeight="1" x14ac:dyDescent="0.2">
      <c r="A845" s="10"/>
      <c r="B845" s="10"/>
      <c r="C845" s="83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1.25" customHeight="1" x14ac:dyDescent="0.2">
      <c r="A846" s="10"/>
      <c r="B846" s="10"/>
      <c r="C846" s="83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1.25" customHeight="1" x14ac:dyDescent="0.2">
      <c r="A847" s="10"/>
      <c r="B847" s="10"/>
      <c r="C847" s="83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1.25" customHeight="1" x14ac:dyDescent="0.2">
      <c r="A848" s="10"/>
      <c r="B848" s="10"/>
      <c r="C848" s="83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1.25" customHeight="1" x14ac:dyDescent="0.2">
      <c r="A849" s="10"/>
      <c r="B849" s="10"/>
      <c r="C849" s="83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1.25" customHeight="1" x14ac:dyDescent="0.2">
      <c r="A850" s="10"/>
      <c r="B850" s="10"/>
      <c r="C850" s="83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1.25" customHeight="1" x14ac:dyDescent="0.2">
      <c r="A851" s="10"/>
      <c r="B851" s="10"/>
      <c r="C851" s="83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1.25" customHeight="1" x14ac:dyDescent="0.2">
      <c r="A852" s="10"/>
      <c r="B852" s="10"/>
      <c r="C852" s="83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1.25" customHeight="1" x14ac:dyDescent="0.2">
      <c r="A853" s="10"/>
      <c r="B853" s="10"/>
      <c r="C853" s="83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1.25" customHeight="1" x14ac:dyDescent="0.2">
      <c r="A854" s="10"/>
      <c r="B854" s="10"/>
      <c r="C854" s="83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1.25" customHeight="1" x14ac:dyDescent="0.2">
      <c r="A855" s="10"/>
      <c r="B855" s="10"/>
      <c r="C855" s="83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1.25" customHeight="1" x14ac:dyDescent="0.2">
      <c r="A856" s="10"/>
      <c r="B856" s="10"/>
      <c r="C856" s="83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1.25" customHeight="1" x14ac:dyDescent="0.2">
      <c r="A857" s="10"/>
      <c r="B857" s="10"/>
      <c r="C857" s="83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1.25" customHeight="1" x14ac:dyDescent="0.2">
      <c r="A858" s="10"/>
      <c r="B858" s="10"/>
      <c r="C858" s="83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1.25" customHeight="1" x14ac:dyDescent="0.2">
      <c r="A859" s="10"/>
      <c r="B859" s="10"/>
      <c r="C859" s="83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1.25" customHeight="1" x14ac:dyDescent="0.2">
      <c r="A860" s="10"/>
      <c r="B860" s="10"/>
      <c r="C860" s="83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1.25" customHeight="1" x14ac:dyDescent="0.2">
      <c r="A861" s="10"/>
      <c r="B861" s="10"/>
      <c r="C861" s="83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1.25" customHeight="1" x14ac:dyDescent="0.2">
      <c r="A862" s="10"/>
      <c r="B862" s="10"/>
      <c r="C862" s="83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1.25" customHeight="1" x14ac:dyDescent="0.2">
      <c r="A863" s="10"/>
      <c r="B863" s="10"/>
      <c r="C863" s="83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1.25" customHeight="1" x14ac:dyDescent="0.2">
      <c r="A864" s="10"/>
      <c r="B864" s="10"/>
      <c r="C864" s="83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1.25" customHeight="1" x14ac:dyDescent="0.2">
      <c r="A865" s="10"/>
      <c r="B865" s="10"/>
      <c r="C865" s="83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1.25" customHeight="1" x14ac:dyDescent="0.2">
      <c r="A866" s="10"/>
      <c r="B866" s="10"/>
      <c r="C866" s="83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1.25" customHeight="1" x14ac:dyDescent="0.2">
      <c r="A867" s="10"/>
      <c r="B867" s="10"/>
      <c r="C867" s="83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1.25" customHeight="1" x14ac:dyDescent="0.2">
      <c r="A868" s="10"/>
      <c r="B868" s="10"/>
      <c r="C868" s="83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1.25" customHeight="1" x14ac:dyDescent="0.2">
      <c r="A869" s="10"/>
      <c r="B869" s="10"/>
      <c r="C869" s="83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1.25" customHeight="1" x14ac:dyDescent="0.2">
      <c r="A870" s="10"/>
      <c r="B870" s="10"/>
      <c r="C870" s="83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1.25" customHeight="1" x14ac:dyDescent="0.2">
      <c r="A871" s="10"/>
      <c r="B871" s="10"/>
      <c r="C871" s="83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1.25" customHeight="1" x14ac:dyDescent="0.2">
      <c r="A872" s="10"/>
      <c r="B872" s="10"/>
      <c r="C872" s="83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1.25" customHeight="1" x14ac:dyDescent="0.2">
      <c r="A873" s="10"/>
      <c r="B873" s="10"/>
      <c r="C873" s="83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1.25" customHeight="1" x14ac:dyDescent="0.2">
      <c r="A874" s="10"/>
      <c r="B874" s="10"/>
      <c r="C874" s="83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1.25" customHeight="1" x14ac:dyDescent="0.2">
      <c r="A875" s="10"/>
      <c r="B875" s="10"/>
      <c r="C875" s="83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1.25" customHeight="1" x14ac:dyDescent="0.2">
      <c r="A876" s="10"/>
      <c r="B876" s="10"/>
      <c r="C876" s="83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1.25" customHeight="1" x14ac:dyDescent="0.2">
      <c r="A877" s="10"/>
      <c r="B877" s="10"/>
      <c r="C877" s="83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1.25" customHeight="1" x14ac:dyDescent="0.2">
      <c r="A878" s="10"/>
      <c r="B878" s="10"/>
      <c r="C878" s="83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1.25" customHeight="1" x14ac:dyDescent="0.2">
      <c r="A879" s="10"/>
      <c r="B879" s="10"/>
      <c r="C879" s="83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1.25" customHeight="1" x14ac:dyDescent="0.2">
      <c r="A880" s="10"/>
      <c r="B880" s="10"/>
      <c r="C880" s="83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1.25" customHeight="1" x14ac:dyDescent="0.2">
      <c r="A881" s="10"/>
      <c r="B881" s="10"/>
      <c r="C881" s="83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1.25" customHeight="1" x14ac:dyDescent="0.2">
      <c r="A882" s="10"/>
      <c r="B882" s="10"/>
      <c r="C882" s="83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1.25" customHeight="1" x14ac:dyDescent="0.2">
      <c r="A883" s="10"/>
      <c r="B883" s="10"/>
      <c r="C883" s="83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1.25" customHeight="1" x14ac:dyDescent="0.2">
      <c r="A884" s="10"/>
      <c r="B884" s="10"/>
      <c r="C884" s="83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1.25" customHeight="1" x14ac:dyDescent="0.2">
      <c r="A885" s="10"/>
      <c r="B885" s="10"/>
      <c r="C885" s="83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1.25" customHeight="1" x14ac:dyDescent="0.2">
      <c r="A886" s="10"/>
      <c r="B886" s="10"/>
      <c r="C886" s="83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1.25" customHeight="1" x14ac:dyDescent="0.2">
      <c r="A887" s="10"/>
      <c r="B887" s="10"/>
      <c r="C887" s="83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1.25" customHeight="1" x14ac:dyDescent="0.2">
      <c r="A888" s="10"/>
      <c r="B888" s="10"/>
      <c r="C888" s="83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1.25" customHeight="1" x14ac:dyDescent="0.2">
      <c r="A889" s="10"/>
      <c r="B889" s="10"/>
      <c r="C889" s="83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1.25" customHeight="1" x14ac:dyDescent="0.2">
      <c r="A890" s="10"/>
      <c r="B890" s="10"/>
      <c r="C890" s="83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1.25" customHeight="1" x14ac:dyDescent="0.2">
      <c r="A891" s="10"/>
      <c r="B891" s="10"/>
      <c r="C891" s="83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1.25" customHeight="1" x14ac:dyDescent="0.2">
      <c r="A892" s="10"/>
      <c r="B892" s="10"/>
      <c r="C892" s="83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1.25" customHeight="1" x14ac:dyDescent="0.2">
      <c r="A893" s="10"/>
      <c r="B893" s="10"/>
      <c r="C893" s="83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1.25" customHeight="1" x14ac:dyDescent="0.2">
      <c r="A894" s="10"/>
      <c r="B894" s="10"/>
      <c r="C894" s="83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1.25" customHeight="1" x14ac:dyDescent="0.2">
      <c r="A895" s="10"/>
      <c r="B895" s="10"/>
      <c r="C895" s="83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1.25" customHeight="1" x14ac:dyDescent="0.2">
      <c r="A896" s="10"/>
      <c r="B896" s="10"/>
      <c r="C896" s="83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1.25" customHeight="1" x14ac:dyDescent="0.2">
      <c r="A897" s="10"/>
      <c r="B897" s="10"/>
      <c r="C897" s="83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1.25" customHeight="1" x14ac:dyDescent="0.2">
      <c r="A898" s="10"/>
      <c r="B898" s="10"/>
      <c r="C898" s="83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1.25" customHeight="1" x14ac:dyDescent="0.2">
      <c r="A899" s="10"/>
      <c r="B899" s="10"/>
      <c r="C899" s="83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1.25" customHeight="1" x14ac:dyDescent="0.2">
      <c r="A900" s="10"/>
      <c r="B900" s="10"/>
      <c r="C900" s="83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1.25" customHeight="1" x14ac:dyDescent="0.2">
      <c r="A901" s="10"/>
      <c r="B901" s="10"/>
      <c r="C901" s="83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1.25" customHeight="1" x14ac:dyDescent="0.2">
      <c r="A902" s="10"/>
      <c r="B902" s="10"/>
      <c r="C902" s="83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1.25" customHeight="1" x14ac:dyDescent="0.2">
      <c r="A903" s="10"/>
      <c r="B903" s="10"/>
      <c r="C903" s="83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1.25" customHeight="1" x14ac:dyDescent="0.2">
      <c r="A904" s="10"/>
      <c r="B904" s="10"/>
      <c r="C904" s="83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1.25" customHeight="1" x14ac:dyDescent="0.2">
      <c r="A905" s="10"/>
      <c r="B905" s="10"/>
      <c r="C905" s="83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1.25" customHeight="1" x14ac:dyDescent="0.2">
      <c r="A906" s="10"/>
      <c r="B906" s="10"/>
      <c r="C906" s="83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1.25" customHeight="1" x14ac:dyDescent="0.2">
      <c r="A907" s="10"/>
      <c r="B907" s="10"/>
      <c r="C907" s="83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1.25" customHeight="1" x14ac:dyDescent="0.2">
      <c r="A908" s="10"/>
      <c r="B908" s="10"/>
      <c r="C908" s="83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1.25" customHeight="1" x14ac:dyDescent="0.2">
      <c r="A909" s="10"/>
      <c r="B909" s="10"/>
      <c r="C909" s="83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1.25" customHeight="1" x14ac:dyDescent="0.2">
      <c r="A910" s="10"/>
      <c r="B910" s="10"/>
      <c r="C910" s="83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1.25" customHeight="1" x14ac:dyDescent="0.2">
      <c r="A911" s="10"/>
      <c r="B911" s="10"/>
      <c r="C911" s="83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1.25" customHeight="1" x14ac:dyDescent="0.2">
      <c r="A912" s="10"/>
      <c r="B912" s="10"/>
      <c r="C912" s="83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1.25" customHeight="1" x14ac:dyDescent="0.2">
      <c r="A913" s="10"/>
      <c r="B913" s="10"/>
      <c r="C913" s="83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1.25" customHeight="1" x14ac:dyDescent="0.2">
      <c r="A914" s="10"/>
      <c r="B914" s="10"/>
      <c r="C914" s="83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1.25" customHeight="1" x14ac:dyDescent="0.2">
      <c r="A915" s="10"/>
      <c r="B915" s="10"/>
      <c r="C915" s="83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1.25" customHeight="1" x14ac:dyDescent="0.2">
      <c r="A916" s="10"/>
      <c r="B916" s="10"/>
      <c r="C916" s="83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1.25" customHeight="1" x14ac:dyDescent="0.2">
      <c r="A917" s="10"/>
      <c r="B917" s="10"/>
      <c r="C917" s="83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1.25" customHeight="1" x14ac:dyDescent="0.2">
      <c r="A918" s="10"/>
      <c r="B918" s="10"/>
      <c r="C918" s="83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1.25" customHeight="1" x14ac:dyDescent="0.2">
      <c r="A919" s="10"/>
      <c r="B919" s="10"/>
      <c r="C919" s="83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1.25" customHeight="1" x14ac:dyDescent="0.2">
      <c r="A920" s="10"/>
      <c r="B920" s="10"/>
      <c r="C920" s="83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1.25" customHeight="1" x14ac:dyDescent="0.2">
      <c r="A921" s="10"/>
      <c r="B921" s="10"/>
      <c r="C921" s="83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1.25" customHeight="1" x14ac:dyDescent="0.2">
      <c r="A922" s="10"/>
      <c r="B922" s="10"/>
      <c r="C922" s="83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1.25" customHeight="1" x14ac:dyDescent="0.2">
      <c r="A923" s="10"/>
      <c r="B923" s="10"/>
      <c r="C923" s="83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1.25" customHeight="1" x14ac:dyDescent="0.2">
      <c r="A924" s="10"/>
      <c r="B924" s="10"/>
      <c r="C924" s="83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1.25" customHeight="1" x14ac:dyDescent="0.2">
      <c r="A925" s="10"/>
      <c r="B925" s="10"/>
      <c r="C925" s="83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1.25" customHeight="1" x14ac:dyDescent="0.2">
      <c r="A926" s="10"/>
      <c r="B926" s="10"/>
      <c r="C926" s="83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1.25" customHeight="1" x14ac:dyDescent="0.2">
      <c r="A927" s="10"/>
      <c r="B927" s="10"/>
      <c r="C927" s="83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1.25" customHeight="1" x14ac:dyDescent="0.2">
      <c r="A928" s="10"/>
      <c r="B928" s="10"/>
      <c r="C928" s="83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1.25" customHeight="1" x14ac:dyDescent="0.2">
      <c r="A929" s="10"/>
      <c r="B929" s="10"/>
      <c r="C929" s="83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1.25" customHeight="1" x14ac:dyDescent="0.2">
      <c r="A930" s="10"/>
      <c r="B930" s="10"/>
      <c r="C930" s="83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1.25" customHeight="1" x14ac:dyDescent="0.2">
      <c r="A931" s="10"/>
      <c r="B931" s="10"/>
      <c r="C931" s="83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1.25" customHeight="1" x14ac:dyDescent="0.2">
      <c r="A932" s="10"/>
      <c r="B932" s="10"/>
      <c r="C932" s="83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1.25" customHeight="1" x14ac:dyDescent="0.2">
      <c r="A933" s="10"/>
      <c r="B933" s="10"/>
      <c r="C933" s="83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1.25" customHeight="1" x14ac:dyDescent="0.2">
      <c r="A934" s="10"/>
      <c r="B934" s="10"/>
      <c r="C934" s="83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1.25" customHeight="1" x14ac:dyDescent="0.2">
      <c r="A935" s="10"/>
      <c r="B935" s="10"/>
      <c r="C935" s="83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1.25" customHeight="1" x14ac:dyDescent="0.2">
      <c r="A936" s="10"/>
      <c r="B936" s="10"/>
      <c r="C936" s="83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1.25" customHeight="1" x14ac:dyDescent="0.2">
      <c r="A937" s="10"/>
      <c r="B937" s="10"/>
      <c r="C937" s="83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1.25" customHeight="1" x14ac:dyDescent="0.2">
      <c r="A938" s="10"/>
      <c r="B938" s="10"/>
      <c r="C938" s="83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1.25" customHeight="1" x14ac:dyDescent="0.2">
      <c r="A939" s="10"/>
      <c r="B939" s="10"/>
      <c r="C939" s="83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1.25" customHeight="1" x14ac:dyDescent="0.2">
      <c r="A940" s="10"/>
      <c r="B940" s="10"/>
      <c r="C940" s="83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1.25" customHeight="1" x14ac:dyDescent="0.2">
      <c r="A941" s="10"/>
      <c r="B941" s="10"/>
      <c r="C941" s="83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1.25" customHeight="1" x14ac:dyDescent="0.2">
      <c r="A942" s="10"/>
      <c r="B942" s="10"/>
      <c r="C942" s="83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1.25" customHeight="1" x14ac:dyDescent="0.2">
      <c r="A943" s="10"/>
      <c r="B943" s="10"/>
      <c r="C943" s="83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1.25" customHeight="1" x14ac:dyDescent="0.2">
      <c r="A944" s="10"/>
      <c r="B944" s="10"/>
      <c r="C944" s="83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1.25" customHeight="1" x14ac:dyDescent="0.2">
      <c r="A945" s="10"/>
      <c r="B945" s="10"/>
      <c r="C945" s="83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1.25" customHeight="1" x14ac:dyDescent="0.2">
      <c r="A946" s="10"/>
      <c r="B946" s="10"/>
      <c r="C946" s="83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1.25" customHeight="1" x14ac:dyDescent="0.2">
      <c r="A947" s="10"/>
      <c r="B947" s="10"/>
      <c r="C947" s="83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1.25" customHeight="1" x14ac:dyDescent="0.2">
      <c r="A948" s="10"/>
      <c r="B948" s="10"/>
      <c r="C948" s="83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1.25" customHeight="1" x14ac:dyDescent="0.2">
      <c r="A949" s="10"/>
      <c r="B949" s="10"/>
      <c r="C949" s="83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1.25" customHeight="1" x14ac:dyDescent="0.2">
      <c r="A950" s="10"/>
      <c r="B950" s="10"/>
      <c r="C950" s="83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1.25" customHeight="1" x14ac:dyDescent="0.2">
      <c r="A951" s="10"/>
      <c r="B951" s="10"/>
      <c r="C951" s="83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1.25" customHeight="1" x14ac:dyDescent="0.2">
      <c r="A952" s="10"/>
      <c r="B952" s="10"/>
      <c r="C952" s="83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1.25" customHeight="1" x14ac:dyDescent="0.2">
      <c r="A953" s="10"/>
      <c r="B953" s="10"/>
      <c r="C953" s="83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1.25" customHeight="1" x14ac:dyDescent="0.2">
      <c r="A954" s="10"/>
      <c r="B954" s="10"/>
      <c r="C954" s="83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1.25" customHeight="1" x14ac:dyDescent="0.2">
      <c r="A955" s="10"/>
      <c r="B955" s="10"/>
      <c r="C955" s="83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1.25" customHeight="1" x14ac:dyDescent="0.2">
      <c r="A956" s="10"/>
      <c r="B956" s="10"/>
      <c r="C956" s="83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1.25" customHeight="1" x14ac:dyDescent="0.2">
      <c r="A957" s="10"/>
      <c r="B957" s="10"/>
      <c r="C957" s="83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1.25" customHeight="1" x14ac:dyDescent="0.2">
      <c r="A958" s="10"/>
      <c r="B958" s="10"/>
      <c r="C958" s="83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1.25" customHeight="1" x14ac:dyDescent="0.2">
      <c r="A959" s="10"/>
      <c r="B959" s="10"/>
      <c r="C959" s="83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1.25" customHeight="1" x14ac:dyDescent="0.2">
      <c r="A960" s="10"/>
      <c r="B960" s="10"/>
      <c r="C960" s="83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1.25" customHeight="1" x14ac:dyDescent="0.2">
      <c r="A961" s="10"/>
      <c r="B961" s="10"/>
      <c r="C961" s="83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1.25" customHeight="1" x14ac:dyDescent="0.2">
      <c r="A962" s="10"/>
      <c r="B962" s="10"/>
      <c r="C962" s="83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1.25" customHeight="1" x14ac:dyDescent="0.2">
      <c r="A963" s="10"/>
      <c r="B963" s="10"/>
      <c r="C963" s="83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1.25" customHeight="1" x14ac:dyDescent="0.2">
      <c r="A964" s="10"/>
      <c r="B964" s="10"/>
      <c r="C964" s="83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1.25" customHeight="1" x14ac:dyDescent="0.2">
      <c r="A965" s="10"/>
      <c r="B965" s="10"/>
      <c r="C965" s="83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1.25" customHeight="1" x14ac:dyDescent="0.2">
      <c r="A966" s="10"/>
      <c r="B966" s="10"/>
      <c r="C966" s="83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1.25" customHeight="1" x14ac:dyDescent="0.2">
      <c r="A967" s="10"/>
      <c r="B967" s="10"/>
      <c r="C967" s="83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1.25" customHeight="1" x14ac:dyDescent="0.2">
      <c r="A968" s="10"/>
      <c r="B968" s="10"/>
      <c r="C968" s="83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1.25" customHeight="1" x14ac:dyDescent="0.2">
      <c r="A969" s="10"/>
      <c r="B969" s="10"/>
      <c r="C969" s="83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1.25" customHeight="1" x14ac:dyDescent="0.2">
      <c r="A970" s="10"/>
      <c r="B970" s="10"/>
      <c r="C970" s="83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1.25" customHeight="1" x14ac:dyDescent="0.2">
      <c r="A971" s="10"/>
      <c r="B971" s="10"/>
      <c r="C971" s="83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1.25" customHeight="1" x14ac:dyDescent="0.2">
      <c r="A972" s="10"/>
      <c r="B972" s="10"/>
      <c r="C972" s="83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1.25" customHeight="1" x14ac:dyDescent="0.2">
      <c r="A973" s="10"/>
      <c r="B973" s="10"/>
      <c r="C973" s="83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1.25" customHeight="1" x14ac:dyDescent="0.2">
      <c r="A974" s="10"/>
      <c r="B974" s="10"/>
      <c r="C974" s="83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1.25" customHeight="1" x14ac:dyDescent="0.2">
      <c r="A975" s="10"/>
      <c r="B975" s="10"/>
      <c r="C975" s="83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1.25" customHeight="1" x14ac:dyDescent="0.2">
      <c r="A976" s="10"/>
      <c r="B976" s="10"/>
      <c r="C976" s="83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1.25" customHeight="1" x14ac:dyDescent="0.2">
      <c r="A977" s="10"/>
      <c r="B977" s="10"/>
      <c r="C977" s="83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1.25" customHeight="1" x14ac:dyDescent="0.2">
      <c r="A978" s="10"/>
      <c r="B978" s="10"/>
      <c r="C978" s="83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1.25" customHeight="1" x14ac:dyDescent="0.2">
      <c r="A979" s="10"/>
      <c r="B979" s="10"/>
      <c r="C979" s="83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1.25" customHeight="1" x14ac:dyDescent="0.2">
      <c r="A980" s="10"/>
      <c r="B980" s="10"/>
      <c r="C980" s="83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1.25" customHeight="1" x14ac:dyDescent="0.2">
      <c r="A981" s="10"/>
      <c r="B981" s="10"/>
      <c r="C981" s="83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1.25" customHeight="1" x14ac:dyDescent="0.2">
      <c r="A982" s="10"/>
      <c r="B982" s="10"/>
      <c r="C982" s="83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1.25" customHeight="1" x14ac:dyDescent="0.2">
      <c r="A983" s="10"/>
      <c r="B983" s="10"/>
      <c r="C983" s="83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1.25" customHeight="1" x14ac:dyDescent="0.2">
      <c r="A984" s="10"/>
      <c r="B984" s="10"/>
      <c r="C984" s="83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1.25" customHeight="1" x14ac:dyDescent="0.2">
      <c r="A985" s="10"/>
      <c r="B985" s="10"/>
      <c r="C985" s="83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1.25" customHeight="1" x14ac:dyDescent="0.2">
      <c r="A986" s="10"/>
      <c r="B986" s="10"/>
      <c r="C986" s="83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1.25" customHeight="1" x14ac:dyDescent="0.2">
      <c r="A987" s="10"/>
      <c r="B987" s="10"/>
      <c r="C987" s="83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1.25" customHeight="1" x14ac:dyDescent="0.2">
      <c r="A988" s="10"/>
      <c r="B988" s="10"/>
      <c r="C988" s="83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1.25" customHeight="1" x14ac:dyDescent="0.2">
      <c r="A989" s="10"/>
      <c r="B989" s="10"/>
      <c r="C989" s="83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1.25" customHeight="1" x14ac:dyDescent="0.2">
      <c r="A990" s="10"/>
      <c r="B990" s="10"/>
      <c r="C990" s="83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1.25" customHeight="1" x14ac:dyDescent="0.2">
      <c r="A991" s="10"/>
      <c r="B991" s="10"/>
      <c r="C991" s="83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1.25" customHeight="1" x14ac:dyDescent="0.2">
      <c r="A992" s="10"/>
      <c r="B992" s="10"/>
      <c r="C992" s="83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1.25" customHeight="1" x14ac:dyDescent="0.2">
      <c r="A993" s="10"/>
      <c r="B993" s="10"/>
      <c r="C993" s="83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1.25" customHeight="1" x14ac:dyDescent="0.2">
      <c r="A994" s="10"/>
      <c r="B994" s="10"/>
      <c r="C994" s="83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1.25" customHeight="1" x14ac:dyDescent="0.2">
      <c r="A995" s="10"/>
      <c r="B995" s="10"/>
      <c r="C995" s="83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1.25" customHeight="1" x14ac:dyDescent="0.2">
      <c r="A996" s="10"/>
      <c r="B996" s="10"/>
      <c r="C996" s="83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1.25" customHeight="1" x14ac:dyDescent="0.2">
      <c r="A997" s="10"/>
      <c r="B997" s="10"/>
      <c r="C997" s="83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1.25" customHeight="1" x14ac:dyDescent="0.2">
      <c r="A998" s="10"/>
      <c r="B998" s="10"/>
      <c r="C998" s="83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1.25" customHeight="1" x14ac:dyDescent="0.2">
      <c r="A999" s="10"/>
      <c r="B999" s="10"/>
      <c r="C999" s="83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1.25" customHeight="1" x14ac:dyDescent="0.2">
      <c r="A1000" s="10"/>
      <c r="B1000" s="10"/>
      <c r="C1000" s="83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9">
    <mergeCell ref="A5:B5"/>
    <mergeCell ref="A6:A14"/>
    <mergeCell ref="A15:B15"/>
    <mergeCell ref="A16:A23"/>
    <mergeCell ref="A24:B24"/>
    <mergeCell ref="A78:B78"/>
    <mergeCell ref="A83:A84"/>
    <mergeCell ref="A26:A30"/>
    <mergeCell ref="A33:A41"/>
    <mergeCell ref="A42:B42"/>
    <mergeCell ref="A43:A46"/>
    <mergeCell ref="A47:B47"/>
    <mergeCell ref="A51:B51"/>
    <mergeCell ref="A58:B58"/>
    <mergeCell ref="A31:B31"/>
    <mergeCell ref="A32:B32"/>
    <mergeCell ref="A52:A57"/>
    <mergeCell ref="A59:A67"/>
    <mergeCell ref="A68:B68"/>
  </mergeCells>
  <printOptions horizontalCentered="1"/>
  <pageMargins left="0.55118110236220474" right="0.19685039370078741" top="0.59055118110236227" bottom="0.47244094488188981" header="0" footer="0"/>
  <pageSetup paperSize="9" orientation="portrait"/>
  <headerFooter>
    <oddHeader>&amp;LSENADO FEDERAL SECRETARIA DE ADMINISTRAÇÃO DE CONTRATAÇÕES - SADCON COORDENAÇÃO DE CONTROLE E VALIDAÇÃO DE PROCESSOS - COCVAP&amp;R</oddHeader>
    <oddFooter>&amp;RCritério de Arredondamento: Ato nº 20/2010 - PRSECR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B9CA"/>
    <pageSetUpPr fitToPage="1"/>
  </sheetPr>
  <dimension ref="A1:Z1000"/>
  <sheetViews>
    <sheetView topLeftCell="A71" workbookViewId="0">
      <selection activeCell="G50" sqref="G50"/>
    </sheetView>
  </sheetViews>
  <sheetFormatPr defaultColWidth="12.5703125" defaultRowHeight="15" customHeight="1" x14ac:dyDescent="0.2"/>
  <cols>
    <col min="1" max="1" width="25.42578125" customWidth="1"/>
    <col min="2" max="2" width="93.85546875" customWidth="1"/>
    <col min="3" max="3" width="17.42578125" customWidth="1"/>
    <col min="4" max="4" width="18.85546875" customWidth="1"/>
    <col min="5" max="5" width="2.5703125" customWidth="1"/>
    <col min="6" max="26" width="11.42578125" customWidth="1"/>
  </cols>
  <sheetData>
    <row r="1" spans="1:26" ht="33.75" customHeight="1" x14ac:dyDescent="0.2">
      <c r="A1" s="7">
        <v>1</v>
      </c>
      <c r="B1" s="8" t="s">
        <v>9</v>
      </c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1" customHeight="1" x14ac:dyDescent="0.2">
      <c r="A2" s="11" t="s">
        <v>10</v>
      </c>
      <c r="B2" s="12"/>
      <c r="C2" s="12"/>
      <c r="D2" s="1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 x14ac:dyDescent="0.2">
      <c r="A3" s="11" t="s">
        <v>11</v>
      </c>
      <c r="B3" s="13" t="s">
        <v>12</v>
      </c>
      <c r="C3" s="11" t="s">
        <v>13</v>
      </c>
      <c r="D3" s="14" t="s">
        <v>14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1.75" customHeight="1" x14ac:dyDescent="0.2">
      <c r="A4" s="15"/>
      <c r="B4" s="16"/>
      <c r="C4" s="16"/>
      <c r="D4" s="17" t="s">
        <v>15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1.25" customHeight="1" x14ac:dyDescent="0.2">
      <c r="A5" s="96" t="s">
        <v>16</v>
      </c>
      <c r="B5" s="95"/>
      <c r="C5" s="19" t="s">
        <v>17</v>
      </c>
      <c r="D5" s="20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1.25" customHeight="1" x14ac:dyDescent="0.2">
      <c r="A6" s="97"/>
      <c r="B6" s="23" t="s">
        <v>19</v>
      </c>
      <c r="C6" s="24"/>
      <c r="D6" s="25">
        <v>1543.91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1.25" customHeight="1" x14ac:dyDescent="0.2">
      <c r="A7" s="100"/>
      <c r="B7" s="26" t="s">
        <v>20</v>
      </c>
      <c r="C7" s="24"/>
      <c r="D7" s="25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1.25" customHeight="1" x14ac:dyDescent="0.2">
      <c r="A8" s="100"/>
      <c r="B8" s="23" t="s">
        <v>21</v>
      </c>
      <c r="C8" s="24"/>
      <c r="D8" s="2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1.25" customHeight="1" x14ac:dyDescent="0.2">
      <c r="A9" s="100"/>
      <c r="B9" s="23" t="s">
        <v>22</v>
      </c>
      <c r="C9" s="24"/>
      <c r="D9" s="2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1.25" customHeight="1" x14ac:dyDescent="0.2">
      <c r="A10" s="100"/>
      <c r="B10" s="23" t="s">
        <v>23</v>
      </c>
      <c r="C10" s="24"/>
      <c r="D10" s="2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1.25" customHeight="1" x14ac:dyDescent="0.2">
      <c r="A11" s="100"/>
      <c r="B11" s="23" t="s">
        <v>24</v>
      </c>
      <c r="C11" s="24"/>
      <c r="D11" s="25">
        <f>SUM(((D6/180)*22.5%)*7)*15</f>
        <v>202.63818750000004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1.25" customHeight="1" x14ac:dyDescent="0.2">
      <c r="A12" s="100"/>
      <c r="B12" s="23" t="s">
        <v>25</v>
      </c>
      <c r="C12" s="24"/>
      <c r="D12" s="25">
        <v>59.54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1.25" customHeight="1" x14ac:dyDescent="0.2">
      <c r="A13" s="100"/>
      <c r="B13" s="23" t="s">
        <v>26</v>
      </c>
      <c r="C13" s="24"/>
      <c r="D13" s="2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1.25" customHeight="1" x14ac:dyDescent="0.2">
      <c r="A14" s="98"/>
      <c r="B14" s="27" t="s">
        <v>27</v>
      </c>
      <c r="C14" s="28"/>
      <c r="D14" s="29">
        <f>ROUND(SUM(D6:D13),2)</f>
        <v>1806.09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3.5" customHeight="1" x14ac:dyDescent="0.2">
      <c r="A15" s="96" t="s">
        <v>28</v>
      </c>
      <c r="B15" s="95"/>
      <c r="C15" s="31"/>
      <c r="D15" s="3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 x14ac:dyDescent="0.2">
      <c r="A16" s="102"/>
      <c r="B16" s="23" t="s">
        <v>106</v>
      </c>
      <c r="C16" s="24"/>
      <c r="D16" s="25">
        <f>SUM((11*15)-(D6*6%))</f>
        <v>72.365399999999994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5" customHeight="1" x14ac:dyDescent="0.2">
      <c r="A17" s="100"/>
      <c r="B17" s="23" t="s">
        <v>105</v>
      </c>
      <c r="C17" s="24"/>
      <c r="D17" s="25">
        <f>41.72*15</f>
        <v>625.79999999999995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5" hidden="1" customHeight="1" x14ac:dyDescent="0.2">
      <c r="A18" s="100"/>
      <c r="B18" s="23" t="s">
        <v>29</v>
      </c>
      <c r="C18" s="24"/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.5" customHeight="1" x14ac:dyDescent="0.2">
      <c r="A19" s="100"/>
      <c r="B19" s="23" t="s">
        <v>30</v>
      </c>
      <c r="C19" s="24"/>
      <c r="D19" s="25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.5" customHeight="1" x14ac:dyDescent="0.2">
      <c r="A20" s="100"/>
      <c r="B20" s="23" t="s">
        <v>31</v>
      </c>
      <c r="C20" s="24"/>
      <c r="D20" s="25">
        <v>2.5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.5" customHeight="1" x14ac:dyDescent="0.2">
      <c r="A21" s="100"/>
      <c r="B21" s="23" t="s">
        <v>32</v>
      </c>
      <c r="C21" s="24"/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 hidden="1" customHeight="1" x14ac:dyDescent="0.2">
      <c r="A22" s="100"/>
      <c r="B22" s="23"/>
      <c r="C22" s="24"/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5" customHeight="1" x14ac:dyDescent="0.2">
      <c r="A23" s="98"/>
      <c r="B23" s="27" t="s">
        <v>33</v>
      </c>
      <c r="C23" s="24"/>
      <c r="D23" s="29">
        <f>ROUND(SUM(D16:D22),2)</f>
        <v>700.67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.5" customHeight="1" x14ac:dyDescent="0.2">
      <c r="A24" s="96" t="s">
        <v>34</v>
      </c>
      <c r="B24" s="95"/>
      <c r="C24" s="32"/>
      <c r="D24" s="3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5" customHeight="1" x14ac:dyDescent="0.2">
      <c r="A25" s="33"/>
      <c r="B25" s="34" t="s">
        <v>35</v>
      </c>
      <c r="C25" s="24"/>
      <c r="D25" s="35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5" customHeight="1" x14ac:dyDescent="0.2">
      <c r="A26" s="99"/>
      <c r="B26" s="23" t="s">
        <v>36</v>
      </c>
      <c r="C26" s="24"/>
      <c r="D26" s="25">
        <f>UNIFORMES!E9/12</f>
        <v>29.525000000000002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 x14ac:dyDescent="0.2">
      <c r="A27" s="100"/>
      <c r="B27" s="23" t="s">
        <v>37</v>
      </c>
      <c r="C27" s="24"/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customHeight="1" x14ac:dyDescent="0.2">
      <c r="A28" s="100"/>
      <c r="B28" s="23"/>
      <c r="C28" s="24"/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 customHeight="1" x14ac:dyDescent="0.2">
      <c r="A29" s="100"/>
      <c r="B29" s="23"/>
      <c r="C29" s="24"/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5" customHeight="1" x14ac:dyDescent="0.2">
      <c r="A30" s="98"/>
      <c r="B30" s="27" t="s">
        <v>38</v>
      </c>
      <c r="C30" s="24"/>
      <c r="D30" s="29">
        <f>SUM(D26:D29)</f>
        <v>29.525000000000002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 customHeight="1" x14ac:dyDescent="0.2">
      <c r="A31" s="96" t="s">
        <v>39</v>
      </c>
      <c r="B31" s="95"/>
      <c r="C31" s="32"/>
      <c r="D31" s="3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customHeight="1" x14ac:dyDescent="0.2">
      <c r="A32" s="101" t="s">
        <v>40</v>
      </c>
      <c r="B32" s="95"/>
      <c r="C32" s="36" t="s">
        <v>17</v>
      </c>
      <c r="D32" s="37" t="s">
        <v>41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customHeight="1" x14ac:dyDescent="0.2">
      <c r="A33" s="97"/>
      <c r="B33" s="23" t="s">
        <v>42</v>
      </c>
      <c r="C33" s="38">
        <v>0.2</v>
      </c>
      <c r="D33" s="39">
        <f t="shared" ref="D33:D40" si="0">ROUND(C33*(D$14-D$12),7)</f>
        <v>349.31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customHeight="1" x14ac:dyDescent="0.2">
      <c r="A34" s="100"/>
      <c r="B34" s="23" t="s">
        <v>43</v>
      </c>
      <c r="C34" s="38">
        <v>1.4999999999999999E-2</v>
      </c>
      <c r="D34" s="39">
        <f t="shared" si="0"/>
        <v>26.198250000000002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customHeight="1" x14ac:dyDescent="0.2">
      <c r="A35" s="100"/>
      <c r="B35" s="23" t="s">
        <v>44</v>
      </c>
      <c r="C35" s="38">
        <v>0.01</v>
      </c>
      <c r="D35" s="39">
        <f t="shared" si="0"/>
        <v>17.465499999999999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customHeight="1" x14ac:dyDescent="0.2">
      <c r="A36" s="100"/>
      <c r="B36" s="23" t="s">
        <v>45</v>
      </c>
      <c r="C36" s="38">
        <v>2E-3</v>
      </c>
      <c r="D36" s="39">
        <f t="shared" si="0"/>
        <v>3.4931000000000001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customHeight="1" x14ac:dyDescent="0.2">
      <c r="A37" s="100"/>
      <c r="B37" s="23" t="s">
        <v>46</v>
      </c>
      <c r="C37" s="38">
        <v>2.5000000000000001E-2</v>
      </c>
      <c r="D37" s="39">
        <f t="shared" si="0"/>
        <v>43.66375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customHeight="1" x14ac:dyDescent="0.2">
      <c r="A38" s="100"/>
      <c r="B38" s="23" t="s">
        <v>47</v>
      </c>
      <c r="C38" s="38">
        <v>0.08</v>
      </c>
      <c r="D38" s="39">
        <f t="shared" si="0"/>
        <v>139.72399999999999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customHeight="1" x14ac:dyDescent="0.2">
      <c r="A39" s="100"/>
      <c r="B39" s="26" t="s">
        <v>107</v>
      </c>
      <c r="C39" s="40">
        <v>0.01</v>
      </c>
      <c r="D39" s="39">
        <f t="shared" si="0"/>
        <v>17.465499999999999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" customHeight="1" x14ac:dyDescent="0.2">
      <c r="A40" s="100"/>
      <c r="B40" s="23" t="s">
        <v>48</v>
      </c>
      <c r="C40" s="38">
        <v>6.0000000000000001E-3</v>
      </c>
      <c r="D40" s="39">
        <f t="shared" si="0"/>
        <v>10.4793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5" customHeight="1" x14ac:dyDescent="0.2">
      <c r="A41" s="98"/>
      <c r="B41" s="41" t="s">
        <v>49</v>
      </c>
      <c r="C41" s="42">
        <f>SUM(C33:C40)</f>
        <v>0.34800000000000009</v>
      </c>
      <c r="D41" s="43">
        <f>ROUND(SUM(D33:D40),2)</f>
        <v>607.79999999999995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1.25" customHeight="1" x14ac:dyDescent="0.2">
      <c r="A42" s="101" t="s">
        <v>50</v>
      </c>
      <c r="B42" s="95"/>
      <c r="C42" s="36" t="s">
        <v>17</v>
      </c>
      <c r="D42" s="37" t="s">
        <v>41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customHeight="1" x14ac:dyDescent="0.2">
      <c r="A43" s="97"/>
      <c r="B43" s="23" t="s">
        <v>108</v>
      </c>
      <c r="C43" s="45">
        <v>8.3299999999999999E-2</v>
      </c>
      <c r="D43" s="39">
        <f>ROUND(($D$14-D$12)/12,7)</f>
        <v>145.5458333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 customHeight="1" x14ac:dyDescent="0.2">
      <c r="A44" s="100"/>
      <c r="B44" s="46" t="s">
        <v>51</v>
      </c>
      <c r="C44" s="45">
        <f>ROUND($C$41*C$43,7)</f>
        <v>2.8988400000000001E-2</v>
      </c>
      <c r="D44" s="25">
        <f>ROUND($C$41*$D$43,7)</f>
        <v>50.649949999999997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customHeight="1" x14ac:dyDescent="0.2">
      <c r="A45" s="100"/>
      <c r="B45" s="46"/>
      <c r="C45" s="47"/>
      <c r="D45" s="3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customHeight="1" x14ac:dyDescent="0.2">
      <c r="A46" s="98"/>
      <c r="B46" s="41" t="s">
        <v>49</v>
      </c>
      <c r="C46" s="42">
        <f>SUM(C43:C45)</f>
        <v>0.1122884</v>
      </c>
      <c r="D46" s="43">
        <f>ROUND(SUM(D43:D44),2)</f>
        <v>196.2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customHeight="1" x14ac:dyDescent="0.2">
      <c r="A47" s="101" t="s">
        <v>52</v>
      </c>
      <c r="B47" s="95"/>
      <c r="C47" s="36" t="s">
        <v>17</v>
      </c>
      <c r="D47" s="37" t="s">
        <v>41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" customHeight="1" x14ac:dyDescent="0.2">
      <c r="A48" s="48"/>
      <c r="B48" s="92" t="s">
        <v>109</v>
      </c>
      <c r="C48" s="38">
        <v>2E-3</v>
      </c>
      <c r="D48" s="39">
        <f>C48*($D$14-$D$12)</f>
        <v>3.4931000000000001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customHeight="1" x14ac:dyDescent="0.2">
      <c r="A49" s="48"/>
      <c r="B49" s="46" t="s">
        <v>53</v>
      </c>
      <c r="C49" s="38">
        <f>ROUND(C41*C48,7)</f>
        <v>6.96E-4</v>
      </c>
      <c r="D49" s="39">
        <f>C49*($D$14-$D$12)</f>
        <v>1.2155988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customHeight="1" x14ac:dyDescent="0.2">
      <c r="A50" s="48"/>
      <c r="B50" s="41" t="s">
        <v>49</v>
      </c>
      <c r="C50" s="42">
        <f>SUM(C48:C49)</f>
        <v>2.696E-3</v>
      </c>
      <c r="D50" s="43">
        <f>ROUND(SUM(D48:D49),2)</f>
        <v>4.71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customHeight="1" x14ac:dyDescent="0.2">
      <c r="A51" s="101" t="s">
        <v>54</v>
      </c>
      <c r="B51" s="95"/>
      <c r="C51" s="36" t="s">
        <v>17</v>
      </c>
      <c r="D51" s="37" t="s">
        <v>41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customHeight="1" x14ac:dyDescent="0.2">
      <c r="A52" s="97"/>
      <c r="B52" s="23" t="s">
        <v>110</v>
      </c>
      <c r="C52" s="50">
        <v>2.8999999999999998E-3</v>
      </c>
      <c r="D52" s="39">
        <f t="shared" ref="D52:D56" si="1">C52*(D$14-D$12)</f>
        <v>5.0649949999999997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customHeight="1" x14ac:dyDescent="0.2">
      <c r="A53" s="100"/>
      <c r="B53" s="46" t="s">
        <v>55</v>
      </c>
      <c r="C53" s="38">
        <f>ROUND(C$38*C$52,7)</f>
        <v>2.32E-4</v>
      </c>
      <c r="D53" s="39">
        <f t="shared" si="1"/>
        <v>0.40519959999999999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customHeight="1" x14ac:dyDescent="0.2">
      <c r="A54" s="100"/>
      <c r="B54" s="23" t="s">
        <v>111</v>
      </c>
      <c r="C54" s="38">
        <v>9.7000000000000005E-4</v>
      </c>
      <c r="D54" s="39">
        <f t="shared" si="1"/>
        <v>1.6941535000000001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customHeight="1" x14ac:dyDescent="0.2">
      <c r="A55" s="100"/>
      <c r="B55" s="46" t="s">
        <v>56</v>
      </c>
      <c r="C55" s="38">
        <f>ROUND(C$54*C$41,7)</f>
        <v>3.3760000000000002E-4</v>
      </c>
      <c r="D55" s="39">
        <f t="shared" si="1"/>
        <v>0.58963527999999998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customHeight="1" x14ac:dyDescent="0.2">
      <c r="A56" s="100"/>
      <c r="B56" s="49" t="s">
        <v>118</v>
      </c>
      <c r="C56" s="38">
        <v>3.8199999999999998E-2</v>
      </c>
      <c r="D56" s="39">
        <f t="shared" si="1"/>
        <v>66.718209999999999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customHeight="1" x14ac:dyDescent="0.2">
      <c r="A57" s="98"/>
      <c r="B57" s="41" t="s">
        <v>49</v>
      </c>
      <c r="C57" s="42">
        <f>SUM(C52:C56)</f>
        <v>4.26396E-2</v>
      </c>
      <c r="D57" s="43">
        <f>ROUND(SUM(D52:D56),2)</f>
        <v>74.47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customHeight="1" x14ac:dyDescent="0.2">
      <c r="A58" s="101" t="s">
        <v>57</v>
      </c>
      <c r="B58" s="95"/>
      <c r="C58" s="36" t="s">
        <v>17</v>
      </c>
      <c r="D58" s="37" t="s">
        <v>41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customHeight="1" x14ac:dyDescent="0.2">
      <c r="A59" s="97"/>
      <c r="B59" s="51" t="s">
        <v>112</v>
      </c>
      <c r="C59" s="45">
        <v>8.3333299999999999E-2</v>
      </c>
      <c r="D59" s="25">
        <f t="shared" ref="D59:D65" si="2">ROUND(C59*(D$14-D$12),7)</f>
        <v>145.54577509999999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customHeight="1" x14ac:dyDescent="0.2">
      <c r="A60" s="100"/>
      <c r="B60" s="23" t="s">
        <v>113</v>
      </c>
      <c r="C60" s="45">
        <v>2.7777799999999998E-2</v>
      </c>
      <c r="D60" s="25">
        <f t="shared" si="2"/>
        <v>48.515316599999998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customHeight="1" x14ac:dyDescent="0.2">
      <c r="A61" s="100"/>
      <c r="B61" s="23" t="s">
        <v>114</v>
      </c>
      <c r="C61" s="45">
        <v>5.555E-3</v>
      </c>
      <c r="D61" s="25">
        <f t="shared" si="2"/>
        <v>9.7020853000000002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customHeight="1" x14ac:dyDescent="0.2">
      <c r="A62" s="100"/>
      <c r="B62" s="23" t="s">
        <v>115</v>
      </c>
      <c r="C62" s="45">
        <v>2.0000000000000001E-4</v>
      </c>
      <c r="D62" s="25">
        <f t="shared" si="2"/>
        <v>0.34931000000000001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">
      <c r="A63" s="100"/>
      <c r="B63" s="23" t="s">
        <v>116</v>
      </c>
      <c r="C63" s="45">
        <v>2.8E-3</v>
      </c>
      <c r="D63" s="25">
        <f t="shared" si="2"/>
        <v>4.8903400000000001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customHeight="1" x14ac:dyDescent="0.2">
      <c r="A64" s="100"/>
      <c r="B64" s="23" t="s">
        <v>117</v>
      </c>
      <c r="C64" s="45">
        <v>3.3E-3</v>
      </c>
      <c r="D64" s="25">
        <f t="shared" si="2"/>
        <v>5.7636149999999997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customHeight="1" x14ac:dyDescent="0.2">
      <c r="A65" s="100"/>
      <c r="B65" s="27" t="s">
        <v>58</v>
      </c>
      <c r="C65" s="52">
        <f>SUM(C59:C64)</f>
        <v>0.12296609999999999</v>
      </c>
      <c r="D65" s="35">
        <f t="shared" si="2"/>
        <v>214.76644200000001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customHeight="1" x14ac:dyDescent="0.2">
      <c r="A66" s="100"/>
      <c r="B66" s="46" t="s">
        <v>59</v>
      </c>
      <c r="C66" s="52">
        <f>ROUND(C65*C41,7)</f>
        <v>4.2792200000000002E-2</v>
      </c>
      <c r="D66" s="39">
        <f>ROUND(C41*D$65,7)</f>
        <v>74.738721799999993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customHeight="1" x14ac:dyDescent="0.2">
      <c r="A67" s="98"/>
      <c r="B67" s="41" t="s">
        <v>49</v>
      </c>
      <c r="C67" s="53">
        <f>C65+C66</f>
        <v>0.1657583</v>
      </c>
      <c r="D67" s="43">
        <f>ROUND(D65+D66,2)</f>
        <v>289.51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 x14ac:dyDescent="0.2">
      <c r="A68" s="96" t="s">
        <v>60</v>
      </c>
      <c r="B68" s="95"/>
      <c r="C68" s="32"/>
      <c r="D68" s="32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customHeight="1" x14ac:dyDescent="0.2">
      <c r="A69" s="54">
        <v>4</v>
      </c>
      <c r="B69" s="7" t="s">
        <v>61</v>
      </c>
      <c r="C69" s="55"/>
      <c r="D69" s="3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customHeight="1" x14ac:dyDescent="0.2">
      <c r="A70" s="54" t="s">
        <v>62</v>
      </c>
      <c r="B70" s="56" t="s">
        <v>63</v>
      </c>
      <c r="C70" s="57">
        <f t="shared" ref="C70:D70" si="3">C41</f>
        <v>0.34800000000000009</v>
      </c>
      <c r="D70" s="29">
        <f t="shared" si="3"/>
        <v>607.79999999999995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customHeight="1" x14ac:dyDescent="0.2">
      <c r="A71" s="54" t="s">
        <v>64</v>
      </c>
      <c r="B71" s="48" t="s">
        <v>65</v>
      </c>
      <c r="C71" s="57">
        <f t="shared" ref="C71:D71" si="4">C46</f>
        <v>0.1122884</v>
      </c>
      <c r="D71" s="29">
        <f t="shared" si="4"/>
        <v>196.2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customHeight="1" x14ac:dyDescent="0.2">
      <c r="A72" s="54" t="s">
        <v>66</v>
      </c>
      <c r="B72" s="48" t="s">
        <v>67</v>
      </c>
      <c r="C72" s="57">
        <f t="shared" ref="C72:D72" si="5">C50</f>
        <v>2.696E-3</v>
      </c>
      <c r="D72" s="29">
        <f t="shared" si="5"/>
        <v>4.71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customHeight="1" x14ac:dyDescent="0.2">
      <c r="A73" s="54" t="s">
        <v>68</v>
      </c>
      <c r="B73" s="48" t="s">
        <v>69</v>
      </c>
      <c r="C73" s="57">
        <f t="shared" ref="C73:D73" si="6">C57</f>
        <v>4.26396E-2</v>
      </c>
      <c r="D73" s="29">
        <f t="shared" si="6"/>
        <v>74.47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customHeight="1" x14ac:dyDescent="0.2">
      <c r="A74" s="54" t="s">
        <v>70</v>
      </c>
      <c r="B74" s="48" t="s">
        <v>71</v>
      </c>
      <c r="C74" s="57">
        <f t="shared" ref="C74:D74" si="7">C67</f>
        <v>0.1657583</v>
      </c>
      <c r="D74" s="29">
        <f t="shared" si="7"/>
        <v>289.51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customHeight="1" x14ac:dyDescent="0.2">
      <c r="A75" s="48"/>
      <c r="B75" s="41" t="s">
        <v>49</v>
      </c>
      <c r="C75" s="58">
        <f t="shared" ref="C75:D75" si="8">SUM(C70:C74)</f>
        <v>0.6713823000000001</v>
      </c>
      <c r="D75" s="59">
        <f t="shared" si="8"/>
        <v>1172.69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customHeight="1" x14ac:dyDescent="0.2">
      <c r="A76" s="48"/>
      <c r="B76" s="60"/>
      <c r="C76" s="61"/>
      <c r="D76" s="62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customHeight="1" x14ac:dyDescent="0.2">
      <c r="A77" s="48"/>
      <c r="B77" s="41" t="s">
        <v>72</v>
      </c>
      <c r="C77" s="63"/>
      <c r="D77" s="64">
        <f>ROUND(D14+D23+D30+D75,2)</f>
        <v>3708.98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 x14ac:dyDescent="0.2">
      <c r="A78" s="96" t="s">
        <v>73</v>
      </c>
      <c r="B78" s="95"/>
      <c r="C78" s="65"/>
      <c r="D78" s="65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customHeight="1" x14ac:dyDescent="0.2">
      <c r="A79" s="54">
        <v>5</v>
      </c>
      <c r="B79" s="46"/>
      <c r="C79" s="36" t="s">
        <v>17</v>
      </c>
      <c r="D79" s="37" t="s">
        <v>41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customHeight="1" x14ac:dyDescent="0.2">
      <c r="A80" s="54" t="s">
        <v>74</v>
      </c>
      <c r="B80" s="66" t="s">
        <v>75</v>
      </c>
      <c r="C80" s="67">
        <v>1.5E-3</v>
      </c>
      <c r="D80" s="39">
        <f>ROUND(C80*$D$77,7)</f>
        <v>5.5634699999999997</v>
      </c>
      <c r="E80" s="68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customHeight="1" x14ac:dyDescent="0.2">
      <c r="A81" s="54" t="s">
        <v>76</v>
      </c>
      <c r="B81" s="69" t="s">
        <v>77</v>
      </c>
      <c r="C81" s="67">
        <v>2E-3</v>
      </c>
      <c r="D81" s="39">
        <f>ROUND((D$77+D$80)*C$81,7)</f>
        <v>7.4290868999999997</v>
      </c>
      <c r="E81" s="7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customHeight="1" x14ac:dyDescent="0.2">
      <c r="A82" s="22" t="s">
        <v>78</v>
      </c>
      <c r="B82" s="69" t="s">
        <v>79</v>
      </c>
      <c r="C82" s="57">
        <f t="shared" ref="C82:D82" si="9">SUM(C83:C88)</f>
        <v>8.6499999999999994E-2</v>
      </c>
      <c r="D82" s="35">
        <f t="shared" si="9"/>
        <v>352.436465</v>
      </c>
      <c r="E82" s="68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customHeight="1" x14ac:dyDescent="0.2">
      <c r="A83" s="97" t="s">
        <v>80</v>
      </c>
      <c r="B83" s="71" t="s">
        <v>81</v>
      </c>
      <c r="C83" s="72">
        <v>6.4999999999999997E-3</v>
      </c>
      <c r="D83" s="39">
        <f>ROUND(C83*D92,7)</f>
        <v>26.483664999999998</v>
      </c>
      <c r="E83" s="68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customHeight="1" x14ac:dyDescent="0.2">
      <c r="A84" s="98"/>
      <c r="B84" s="71" t="s">
        <v>82</v>
      </c>
      <c r="C84" s="73">
        <v>0.03</v>
      </c>
      <c r="D84" s="39">
        <f>ROUND(C84*D92,7)</f>
        <v>122.2323</v>
      </c>
      <c r="E84" s="68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customHeight="1" x14ac:dyDescent="0.2">
      <c r="A85" s="54" t="s">
        <v>83</v>
      </c>
      <c r="B85" s="23" t="s">
        <v>84</v>
      </c>
      <c r="C85" s="72"/>
      <c r="D85" s="39"/>
      <c r="E85" s="68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customHeight="1" x14ac:dyDescent="0.2">
      <c r="A86" s="54" t="s">
        <v>85</v>
      </c>
      <c r="B86" s="23" t="s">
        <v>86</v>
      </c>
      <c r="C86" s="72">
        <v>0.05</v>
      </c>
      <c r="D86" s="39">
        <f>ROUND(C86*D92,7)</f>
        <v>203.72049999999999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customHeight="1" x14ac:dyDescent="0.2">
      <c r="A87" s="54" t="s">
        <v>87</v>
      </c>
      <c r="B87" s="49" t="s">
        <v>88</v>
      </c>
      <c r="C87" s="72">
        <v>0</v>
      </c>
      <c r="D87" s="3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customHeight="1" x14ac:dyDescent="0.2">
      <c r="A88" s="54"/>
      <c r="B88" s="66"/>
      <c r="C88" s="57"/>
      <c r="D88" s="39"/>
      <c r="E88" s="68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customHeight="1" x14ac:dyDescent="0.2">
      <c r="A89" s="74"/>
      <c r="B89" s="41" t="s">
        <v>89</v>
      </c>
      <c r="C89" s="53">
        <f>SUM(C80:C82)</f>
        <v>0.09</v>
      </c>
      <c r="D89" s="43">
        <f>ROUND(SUM(D80:D82),2)</f>
        <v>365.43</v>
      </c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2.75" customHeight="1" x14ac:dyDescent="0.2">
      <c r="A90" s="76"/>
      <c r="B90" s="76"/>
      <c r="C90" s="76"/>
      <c r="D90" s="76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8" customHeight="1" x14ac:dyDescent="0.2">
      <c r="A91" s="77" t="s">
        <v>90</v>
      </c>
      <c r="B91" s="78"/>
      <c r="C91" s="36" t="s">
        <v>2</v>
      </c>
      <c r="D91" s="37" t="s">
        <v>41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.5" customHeight="1" x14ac:dyDescent="0.2">
      <c r="A92" s="79"/>
      <c r="B92" s="80" t="s">
        <v>91</v>
      </c>
      <c r="C92" s="81">
        <v>1</v>
      </c>
      <c r="D92" s="82">
        <f>ROUND(($D$77+$D$80+$D$81)/(1-$C$82),2)</f>
        <v>4074.41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customHeight="1" x14ac:dyDescent="0.2">
      <c r="A93" s="10"/>
      <c r="B93" s="10"/>
      <c r="C93" s="83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customHeight="1" x14ac:dyDescent="0.2">
      <c r="A94" s="10"/>
      <c r="B94" s="10"/>
      <c r="C94" s="83"/>
      <c r="D94" s="84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customHeight="1" x14ac:dyDescent="0.2">
      <c r="A95" s="10"/>
      <c r="B95" s="10"/>
      <c r="C95" s="83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customHeight="1" x14ac:dyDescent="0.2">
      <c r="A96" s="10"/>
      <c r="B96" s="10"/>
      <c r="C96" s="83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customHeight="1" x14ac:dyDescent="0.2">
      <c r="A97" s="10"/>
      <c r="B97" s="10"/>
      <c r="C97" s="83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customHeight="1" x14ac:dyDescent="0.2">
      <c r="A98" s="10"/>
      <c r="B98" s="10"/>
      <c r="C98" s="83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customHeight="1" x14ac:dyDescent="0.2">
      <c r="A99" s="10"/>
      <c r="B99" s="10"/>
      <c r="C99" s="83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customHeight="1" x14ac:dyDescent="0.2">
      <c r="A100" s="10"/>
      <c r="B100" s="10"/>
      <c r="C100" s="83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customHeight="1" x14ac:dyDescent="0.2">
      <c r="A101" s="10"/>
      <c r="B101" s="10"/>
      <c r="C101" s="83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customHeight="1" x14ac:dyDescent="0.2">
      <c r="A102" s="10"/>
      <c r="B102" s="10"/>
      <c r="C102" s="83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customHeight="1" x14ac:dyDescent="0.2">
      <c r="A103" s="10"/>
      <c r="B103" s="10"/>
      <c r="C103" s="83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customHeight="1" x14ac:dyDescent="0.2">
      <c r="A104" s="10"/>
      <c r="B104" s="10"/>
      <c r="C104" s="83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customHeight="1" x14ac:dyDescent="0.2">
      <c r="A105" s="10"/>
      <c r="B105" s="10"/>
      <c r="C105" s="83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customHeight="1" x14ac:dyDescent="0.2">
      <c r="A106" s="10"/>
      <c r="B106" s="10"/>
      <c r="C106" s="83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customHeight="1" x14ac:dyDescent="0.2">
      <c r="A107" s="10"/>
      <c r="B107" s="10"/>
      <c r="C107" s="83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customHeight="1" x14ac:dyDescent="0.2">
      <c r="A108" s="10"/>
      <c r="B108" s="10"/>
      <c r="C108" s="83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customHeight="1" x14ac:dyDescent="0.2">
      <c r="A109" s="10"/>
      <c r="B109" s="10"/>
      <c r="C109" s="83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customHeight="1" x14ac:dyDescent="0.2">
      <c r="A110" s="10"/>
      <c r="B110" s="10"/>
      <c r="C110" s="83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customHeight="1" x14ac:dyDescent="0.2">
      <c r="A111" s="10"/>
      <c r="B111" s="10"/>
      <c r="C111" s="83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customHeight="1" x14ac:dyDescent="0.2">
      <c r="A112" s="10"/>
      <c r="B112" s="10"/>
      <c r="C112" s="83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customHeight="1" x14ac:dyDescent="0.2">
      <c r="A113" s="10"/>
      <c r="B113" s="10"/>
      <c r="C113" s="83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customHeight="1" x14ac:dyDescent="0.2">
      <c r="A114" s="10"/>
      <c r="B114" s="10"/>
      <c r="C114" s="83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customHeight="1" x14ac:dyDescent="0.2">
      <c r="A115" s="10"/>
      <c r="B115" s="10"/>
      <c r="C115" s="83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customHeight="1" x14ac:dyDescent="0.2">
      <c r="A116" s="10"/>
      <c r="B116" s="10"/>
      <c r="C116" s="83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customHeight="1" x14ac:dyDescent="0.2">
      <c r="A117" s="10"/>
      <c r="B117" s="10"/>
      <c r="C117" s="83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customHeight="1" x14ac:dyDescent="0.2">
      <c r="A118" s="10"/>
      <c r="B118" s="10"/>
      <c r="C118" s="83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customHeight="1" x14ac:dyDescent="0.2">
      <c r="A119" s="10"/>
      <c r="B119" s="10"/>
      <c r="C119" s="83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customHeight="1" x14ac:dyDescent="0.2">
      <c r="A120" s="10"/>
      <c r="B120" s="10"/>
      <c r="C120" s="83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customHeight="1" x14ac:dyDescent="0.2">
      <c r="A121" s="10"/>
      <c r="B121" s="10"/>
      <c r="C121" s="83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customHeight="1" x14ac:dyDescent="0.2">
      <c r="A122" s="10"/>
      <c r="B122" s="10"/>
      <c r="C122" s="83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customHeight="1" x14ac:dyDescent="0.2">
      <c r="A123" s="10"/>
      <c r="B123" s="10"/>
      <c r="C123" s="83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customHeight="1" x14ac:dyDescent="0.2">
      <c r="A124" s="10"/>
      <c r="B124" s="10"/>
      <c r="C124" s="83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customHeight="1" x14ac:dyDescent="0.2">
      <c r="A125" s="10"/>
      <c r="B125" s="10"/>
      <c r="C125" s="83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customHeight="1" x14ac:dyDescent="0.2">
      <c r="A126" s="10"/>
      <c r="B126" s="10"/>
      <c r="C126" s="83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customHeight="1" x14ac:dyDescent="0.2">
      <c r="A127" s="10"/>
      <c r="B127" s="10"/>
      <c r="C127" s="83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customHeight="1" x14ac:dyDescent="0.2">
      <c r="A128" s="10"/>
      <c r="B128" s="10"/>
      <c r="C128" s="83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customHeight="1" x14ac:dyDescent="0.2">
      <c r="A129" s="10"/>
      <c r="B129" s="10"/>
      <c r="C129" s="83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customHeight="1" x14ac:dyDescent="0.2">
      <c r="A130" s="10"/>
      <c r="B130" s="10"/>
      <c r="C130" s="83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customHeight="1" x14ac:dyDescent="0.2">
      <c r="A131" s="10"/>
      <c r="B131" s="10"/>
      <c r="C131" s="83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customHeight="1" x14ac:dyDescent="0.2">
      <c r="A132" s="10"/>
      <c r="B132" s="10"/>
      <c r="C132" s="83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customHeight="1" x14ac:dyDescent="0.2">
      <c r="A133" s="10"/>
      <c r="B133" s="10"/>
      <c r="C133" s="83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customHeight="1" x14ac:dyDescent="0.2">
      <c r="A134" s="10"/>
      <c r="B134" s="10"/>
      <c r="C134" s="83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customHeight="1" x14ac:dyDescent="0.2">
      <c r="A135" s="10"/>
      <c r="B135" s="10"/>
      <c r="C135" s="83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customHeight="1" x14ac:dyDescent="0.2">
      <c r="A136" s="10"/>
      <c r="B136" s="10"/>
      <c r="C136" s="83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customHeight="1" x14ac:dyDescent="0.2">
      <c r="A137" s="10"/>
      <c r="B137" s="10"/>
      <c r="C137" s="83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customHeight="1" x14ac:dyDescent="0.2">
      <c r="A138" s="10"/>
      <c r="B138" s="10"/>
      <c r="C138" s="83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customHeight="1" x14ac:dyDescent="0.2">
      <c r="A139" s="10"/>
      <c r="B139" s="10"/>
      <c r="C139" s="83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customHeight="1" x14ac:dyDescent="0.2">
      <c r="A140" s="10"/>
      <c r="B140" s="10"/>
      <c r="C140" s="83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customHeight="1" x14ac:dyDescent="0.2">
      <c r="A141" s="10"/>
      <c r="B141" s="10"/>
      <c r="C141" s="83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customHeight="1" x14ac:dyDescent="0.2">
      <c r="A142" s="10"/>
      <c r="B142" s="10"/>
      <c r="C142" s="83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customHeight="1" x14ac:dyDescent="0.2">
      <c r="A143" s="10"/>
      <c r="B143" s="10"/>
      <c r="C143" s="83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customHeight="1" x14ac:dyDescent="0.2">
      <c r="A144" s="10"/>
      <c r="B144" s="10"/>
      <c r="C144" s="83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customHeight="1" x14ac:dyDescent="0.2">
      <c r="A145" s="10"/>
      <c r="B145" s="10"/>
      <c r="C145" s="83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customHeight="1" x14ac:dyDescent="0.2">
      <c r="A146" s="10"/>
      <c r="B146" s="10"/>
      <c r="C146" s="83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customHeight="1" x14ac:dyDescent="0.2">
      <c r="A147" s="10"/>
      <c r="B147" s="10"/>
      <c r="C147" s="83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customHeight="1" x14ac:dyDescent="0.2">
      <c r="A148" s="10"/>
      <c r="B148" s="10"/>
      <c r="C148" s="83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customHeight="1" x14ac:dyDescent="0.2">
      <c r="A149" s="10"/>
      <c r="B149" s="10"/>
      <c r="C149" s="83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customHeight="1" x14ac:dyDescent="0.2">
      <c r="A150" s="10"/>
      <c r="B150" s="10"/>
      <c r="C150" s="83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customHeight="1" x14ac:dyDescent="0.2">
      <c r="A151" s="10"/>
      <c r="B151" s="10"/>
      <c r="C151" s="83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customHeight="1" x14ac:dyDescent="0.2">
      <c r="A152" s="10"/>
      <c r="B152" s="10"/>
      <c r="C152" s="83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customHeight="1" x14ac:dyDescent="0.2">
      <c r="A153" s="10"/>
      <c r="B153" s="10"/>
      <c r="C153" s="83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customHeight="1" x14ac:dyDescent="0.2">
      <c r="A154" s="10"/>
      <c r="B154" s="10"/>
      <c r="C154" s="83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customHeight="1" x14ac:dyDescent="0.2">
      <c r="A155" s="10"/>
      <c r="B155" s="10"/>
      <c r="C155" s="83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customHeight="1" x14ac:dyDescent="0.2">
      <c r="A156" s="10"/>
      <c r="B156" s="10"/>
      <c r="C156" s="83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customHeight="1" x14ac:dyDescent="0.2">
      <c r="A157" s="10"/>
      <c r="B157" s="10"/>
      <c r="C157" s="83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customHeight="1" x14ac:dyDescent="0.2">
      <c r="A158" s="10"/>
      <c r="B158" s="10"/>
      <c r="C158" s="83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customHeight="1" x14ac:dyDescent="0.2">
      <c r="A159" s="10"/>
      <c r="B159" s="10"/>
      <c r="C159" s="83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customHeight="1" x14ac:dyDescent="0.2">
      <c r="A160" s="10"/>
      <c r="B160" s="10"/>
      <c r="C160" s="83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customHeight="1" x14ac:dyDescent="0.2">
      <c r="A161" s="10"/>
      <c r="B161" s="10"/>
      <c r="C161" s="83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customHeight="1" x14ac:dyDescent="0.2">
      <c r="A162" s="10"/>
      <c r="B162" s="10"/>
      <c r="C162" s="83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customHeight="1" x14ac:dyDescent="0.2">
      <c r="A163" s="10"/>
      <c r="B163" s="10"/>
      <c r="C163" s="83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customHeight="1" x14ac:dyDescent="0.2">
      <c r="A164" s="10"/>
      <c r="B164" s="10"/>
      <c r="C164" s="83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customHeight="1" x14ac:dyDescent="0.2">
      <c r="A165" s="10"/>
      <c r="B165" s="10"/>
      <c r="C165" s="83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customHeight="1" x14ac:dyDescent="0.2">
      <c r="A166" s="10"/>
      <c r="B166" s="10"/>
      <c r="C166" s="83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customHeight="1" x14ac:dyDescent="0.2">
      <c r="A167" s="10"/>
      <c r="B167" s="10"/>
      <c r="C167" s="83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customHeight="1" x14ac:dyDescent="0.2">
      <c r="A168" s="10"/>
      <c r="B168" s="10"/>
      <c r="C168" s="83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customHeight="1" x14ac:dyDescent="0.2">
      <c r="A169" s="10"/>
      <c r="B169" s="10"/>
      <c r="C169" s="83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customHeight="1" x14ac:dyDescent="0.2">
      <c r="A170" s="10"/>
      <c r="B170" s="10"/>
      <c r="C170" s="83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customHeight="1" x14ac:dyDescent="0.2">
      <c r="A171" s="10"/>
      <c r="B171" s="10"/>
      <c r="C171" s="83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customHeight="1" x14ac:dyDescent="0.2">
      <c r="A172" s="10"/>
      <c r="B172" s="10"/>
      <c r="C172" s="83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customHeight="1" x14ac:dyDescent="0.2">
      <c r="A173" s="10"/>
      <c r="B173" s="10"/>
      <c r="C173" s="83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customHeight="1" x14ac:dyDescent="0.2">
      <c r="A174" s="10"/>
      <c r="B174" s="10"/>
      <c r="C174" s="83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customHeight="1" x14ac:dyDescent="0.2">
      <c r="A175" s="10"/>
      <c r="B175" s="10"/>
      <c r="C175" s="83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customHeight="1" x14ac:dyDescent="0.2">
      <c r="A176" s="10"/>
      <c r="B176" s="10"/>
      <c r="C176" s="83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customHeight="1" x14ac:dyDescent="0.2">
      <c r="A177" s="10"/>
      <c r="B177" s="10"/>
      <c r="C177" s="83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customHeight="1" x14ac:dyDescent="0.2">
      <c r="A178" s="10"/>
      <c r="B178" s="10"/>
      <c r="C178" s="83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customHeight="1" x14ac:dyDescent="0.2">
      <c r="A179" s="10"/>
      <c r="B179" s="10"/>
      <c r="C179" s="83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customHeight="1" x14ac:dyDescent="0.2">
      <c r="A180" s="10"/>
      <c r="B180" s="10"/>
      <c r="C180" s="83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customHeight="1" x14ac:dyDescent="0.2">
      <c r="A181" s="10"/>
      <c r="B181" s="10"/>
      <c r="C181" s="83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customHeight="1" x14ac:dyDescent="0.2">
      <c r="A182" s="10"/>
      <c r="B182" s="10"/>
      <c r="C182" s="83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customHeight="1" x14ac:dyDescent="0.2">
      <c r="A183" s="10"/>
      <c r="B183" s="10"/>
      <c r="C183" s="83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customHeight="1" x14ac:dyDescent="0.2">
      <c r="A184" s="10"/>
      <c r="B184" s="10"/>
      <c r="C184" s="83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customHeight="1" x14ac:dyDescent="0.2">
      <c r="A185" s="10"/>
      <c r="B185" s="10"/>
      <c r="C185" s="83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customHeight="1" x14ac:dyDescent="0.2">
      <c r="A186" s="10"/>
      <c r="B186" s="10"/>
      <c r="C186" s="83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customHeight="1" x14ac:dyDescent="0.2">
      <c r="A187" s="10"/>
      <c r="B187" s="10"/>
      <c r="C187" s="83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customHeight="1" x14ac:dyDescent="0.2">
      <c r="A188" s="10"/>
      <c r="B188" s="10"/>
      <c r="C188" s="83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customHeight="1" x14ac:dyDescent="0.2">
      <c r="A189" s="10"/>
      <c r="B189" s="10"/>
      <c r="C189" s="83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customHeight="1" x14ac:dyDescent="0.2">
      <c r="A190" s="10"/>
      <c r="B190" s="10"/>
      <c r="C190" s="83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customHeight="1" x14ac:dyDescent="0.2">
      <c r="A191" s="10"/>
      <c r="B191" s="10"/>
      <c r="C191" s="83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customHeight="1" x14ac:dyDescent="0.2">
      <c r="A192" s="10"/>
      <c r="B192" s="10"/>
      <c r="C192" s="83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customHeight="1" x14ac:dyDescent="0.2">
      <c r="A193" s="10"/>
      <c r="B193" s="10"/>
      <c r="C193" s="83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customHeight="1" x14ac:dyDescent="0.2">
      <c r="A194" s="10"/>
      <c r="B194" s="10"/>
      <c r="C194" s="83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customHeight="1" x14ac:dyDescent="0.2">
      <c r="A195" s="10"/>
      <c r="B195" s="10"/>
      <c r="C195" s="83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customHeight="1" x14ac:dyDescent="0.2">
      <c r="A196" s="10"/>
      <c r="B196" s="10"/>
      <c r="C196" s="83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customHeight="1" x14ac:dyDescent="0.2">
      <c r="A197" s="10"/>
      <c r="B197" s="10"/>
      <c r="C197" s="83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customHeight="1" x14ac:dyDescent="0.2">
      <c r="A198" s="10"/>
      <c r="B198" s="10"/>
      <c r="C198" s="83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customHeight="1" x14ac:dyDescent="0.2">
      <c r="A199" s="10"/>
      <c r="B199" s="10"/>
      <c r="C199" s="83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customHeight="1" x14ac:dyDescent="0.2">
      <c r="A200" s="10"/>
      <c r="B200" s="10"/>
      <c r="C200" s="83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customHeight="1" x14ac:dyDescent="0.2">
      <c r="A201" s="10"/>
      <c r="B201" s="10"/>
      <c r="C201" s="83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customHeight="1" x14ac:dyDescent="0.2">
      <c r="A202" s="10"/>
      <c r="B202" s="10"/>
      <c r="C202" s="83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customHeight="1" x14ac:dyDescent="0.2">
      <c r="A203" s="10"/>
      <c r="B203" s="10"/>
      <c r="C203" s="83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customHeight="1" x14ac:dyDescent="0.2">
      <c r="A204" s="10"/>
      <c r="B204" s="10"/>
      <c r="C204" s="83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customHeight="1" x14ac:dyDescent="0.2">
      <c r="A205" s="10"/>
      <c r="B205" s="10"/>
      <c r="C205" s="83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customHeight="1" x14ac:dyDescent="0.2">
      <c r="A206" s="10"/>
      <c r="B206" s="10"/>
      <c r="C206" s="83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customHeight="1" x14ac:dyDescent="0.2">
      <c r="A207" s="10"/>
      <c r="B207" s="10"/>
      <c r="C207" s="83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customHeight="1" x14ac:dyDescent="0.2">
      <c r="A208" s="10"/>
      <c r="B208" s="10"/>
      <c r="C208" s="83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customHeight="1" x14ac:dyDescent="0.2">
      <c r="A209" s="10"/>
      <c r="B209" s="10"/>
      <c r="C209" s="83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customHeight="1" x14ac:dyDescent="0.2">
      <c r="A210" s="10"/>
      <c r="B210" s="10"/>
      <c r="C210" s="83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customHeight="1" x14ac:dyDescent="0.2">
      <c r="A211" s="10"/>
      <c r="B211" s="10"/>
      <c r="C211" s="83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customHeight="1" x14ac:dyDescent="0.2">
      <c r="A212" s="10"/>
      <c r="B212" s="10"/>
      <c r="C212" s="83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customHeight="1" x14ac:dyDescent="0.2">
      <c r="A213" s="10"/>
      <c r="B213" s="10"/>
      <c r="C213" s="83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customHeight="1" x14ac:dyDescent="0.2">
      <c r="A214" s="10"/>
      <c r="B214" s="10"/>
      <c r="C214" s="83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customHeight="1" x14ac:dyDescent="0.2">
      <c r="A215" s="10"/>
      <c r="B215" s="10"/>
      <c r="C215" s="83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customHeight="1" x14ac:dyDescent="0.2">
      <c r="A216" s="10"/>
      <c r="B216" s="10"/>
      <c r="C216" s="83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customHeight="1" x14ac:dyDescent="0.2">
      <c r="A217" s="10"/>
      <c r="B217" s="10"/>
      <c r="C217" s="83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customHeight="1" x14ac:dyDescent="0.2">
      <c r="A218" s="10"/>
      <c r="B218" s="10"/>
      <c r="C218" s="83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customHeight="1" x14ac:dyDescent="0.2">
      <c r="A219" s="10"/>
      <c r="B219" s="10"/>
      <c r="C219" s="83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customHeight="1" x14ac:dyDescent="0.2">
      <c r="A220" s="10"/>
      <c r="B220" s="10"/>
      <c r="C220" s="83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customHeight="1" x14ac:dyDescent="0.2">
      <c r="A221" s="10"/>
      <c r="B221" s="10"/>
      <c r="C221" s="83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customHeight="1" x14ac:dyDescent="0.2">
      <c r="A222" s="10"/>
      <c r="B222" s="10"/>
      <c r="C222" s="83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customHeight="1" x14ac:dyDescent="0.2">
      <c r="A223" s="10"/>
      <c r="B223" s="10"/>
      <c r="C223" s="83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customHeight="1" x14ac:dyDescent="0.2">
      <c r="A224" s="10"/>
      <c r="B224" s="10"/>
      <c r="C224" s="83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customHeight="1" x14ac:dyDescent="0.2">
      <c r="A225" s="10"/>
      <c r="B225" s="10"/>
      <c r="C225" s="83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customHeight="1" x14ac:dyDescent="0.2">
      <c r="A226" s="10"/>
      <c r="B226" s="10"/>
      <c r="C226" s="83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customHeight="1" x14ac:dyDescent="0.2">
      <c r="A227" s="10"/>
      <c r="B227" s="10"/>
      <c r="C227" s="83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customHeight="1" x14ac:dyDescent="0.2">
      <c r="A228" s="10"/>
      <c r="B228" s="10"/>
      <c r="C228" s="83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customHeight="1" x14ac:dyDescent="0.2">
      <c r="A229" s="10"/>
      <c r="B229" s="10"/>
      <c r="C229" s="83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customHeight="1" x14ac:dyDescent="0.2">
      <c r="A230" s="10"/>
      <c r="B230" s="10"/>
      <c r="C230" s="83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customHeight="1" x14ac:dyDescent="0.2">
      <c r="A231" s="10"/>
      <c r="B231" s="10"/>
      <c r="C231" s="83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customHeight="1" x14ac:dyDescent="0.2">
      <c r="A232" s="10"/>
      <c r="B232" s="10"/>
      <c r="C232" s="83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customHeight="1" x14ac:dyDescent="0.2">
      <c r="A233" s="10"/>
      <c r="B233" s="10"/>
      <c r="C233" s="83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customHeight="1" x14ac:dyDescent="0.2">
      <c r="A234" s="10"/>
      <c r="B234" s="10"/>
      <c r="C234" s="83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customHeight="1" x14ac:dyDescent="0.2">
      <c r="A235" s="10"/>
      <c r="B235" s="10"/>
      <c r="C235" s="83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customHeight="1" x14ac:dyDescent="0.2">
      <c r="A236" s="10"/>
      <c r="B236" s="10"/>
      <c r="C236" s="83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customHeight="1" x14ac:dyDescent="0.2">
      <c r="A237" s="10"/>
      <c r="B237" s="10"/>
      <c r="C237" s="83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customHeight="1" x14ac:dyDescent="0.2">
      <c r="A238" s="10"/>
      <c r="B238" s="10"/>
      <c r="C238" s="83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customHeight="1" x14ac:dyDescent="0.2">
      <c r="A239" s="10"/>
      <c r="B239" s="10"/>
      <c r="C239" s="83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customHeight="1" x14ac:dyDescent="0.2">
      <c r="A240" s="10"/>
      <c r="B240" s="10"/>
      <c r="C240" s="83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customHeight="1" x14ac:dyDescent="0.2">
      <c r="A241" s="10"/>
      <c r="B241" s="10"/>
      <c r="C241" s="83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customHeight="1" x14ac:dyDescent="0.2">
      <c r="A242" s="10"/>
      <c r="B242" s="10"/>
      <c r="C242" s="83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customHeight="1" x14ac:dyDescent="0.2">
      <c r="A243" s="10"/>
      <c r="B243" s="10"/>
      <c r="C243" s="83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customHeight="1" x14ac:dyDescent="0.2">
      <c r="A244" s="10"/>
      <c r="B244" s="10"/>
      <c r="C244" s="83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customHeight="1" x14ac:dyDescent="0.2">
      <c r="A245" s="10"/>
      <c r="B245" s="10"/>
      <c r="C245" s="83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customHeight="1" x14ac:dyDescent="0.2">
      <c r="A246" s="10"/>
      <c r="B246" s="10"/>
      <c r="C246" s="83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customHeight="1" x14ac:dyDescent="0.2">
      <c r="A247" s="10"/>
      <c r="B247" s="10"/>
      <c r="C247" s="83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customHeight="1" x14ac:dyDescent="0.2">
      <c r="A248" s="10"/>
      <c r="B248" s="10"/>
      <c r="C248" s="83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customHeight="1" x14ac:dyDescent="0.2">
      <c r="A249" s="10"/>
      <c r="B249" s="10"/>
      <c r="C249" s="83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customHeight="1" x14ac:dyDescent="0.2">
      <c r="A250" s="10"/>
      <c r="B250" s="10"/>
      <c r="C250" s="83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customHeight="1" x14ac:dyDescent="0.2">
      <c r="A251" s="10"/>
      <c r="B251" s="10"/>
      <c r="C251" s="83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customHeight="1" x14ac:dyDescent="0.2">
      <c r="A252" s="10"/>
      <c r="B252" s="10"/>
      <c r="C252" s="83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customHeight="1" x14ac:dyDescent="0.2">
      <c r="A253" s="10"/>
      <c r="B253" s="10"/>
      <c r="C253" s="83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customHeight="1" x14ac:dyDescent="0.2">
      <c r="A254" s="10"/>
      <c r="B254" s="10"/>
      <c r="C254" s="83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customHeight="1" x14ac:dyDescent="0.2">
      <c r="A255" s="10"/>
      <c r="B255" s="10"/>
      <c r="C255" s="83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customHeight="1" x14ac:dyDescent="0.2">
      <c r="A256" s="10"/>
      <c r="B256" s="10"/>
      <c r="C256" s="83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customHeight="1" x14ac:dyDescent="0.2">
      <c r="A257" s="10"/>
      <c r="B257" s="10"/>
      <c r="C257" s="83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customHeight="1" x14ac:dyDescent="0.2">
      <c r="A258" s="10"/>
      <c r="B258" s="10"/>
      <c r="C258" s="83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customHeight="1" x14ac:dyDescent="0.2">
      <c r="A259" s="10"/>
      <c r="B259" s="10"/>
      <c r="C259" s="83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customHeight="1" x14ac:dyDescent="0.2">
      <c r="A260" s="10"/>
      <c r="B260" s="10"/>
      <c r="C260" s="83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customHeight="1" x14ac:dyDescent="0.2">
      <c r="A261" s="10"/>
      <c r="B261" s="10"/>
      <c r="C261" s="83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customHeight="1" x14ac:dyDescent="0.2">
      <c r="A262" s="10"/>
      <c r="B262" s="10"/>
      <c r="C262" s="83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customHeight="1" x14ac:dyDescent="0.2">
      <c r="A263" s="10"/>
      <c r="B263" s="10"/>
      <c r="C263" s="83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customHeight="1" x14ac:dyDescent="0.2">
      <c r="A264" s="10"/>
      <c r="B264" s="10"/>
      <c r="C264" s="83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customHeight="1" x14ac:dyDescent="0.2">
      <c r="A265" s="10"/>
      <c r="B265" s="10"/>
      <c r="C265" s="83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customHeight="1" x14ac:dyDescent="0.2">
      <c r="A266" s="10"/>
      <c r="B266" s="10"/>
      <c r="C266" s="83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customHeight="1" x14ac:dyDescent="0.2">
      <c r="A267" s="10"/>
      <c r="B267" s="10"/>
      <c r="C267" s="83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customHeight="1" x14ac:dyDescent="0.2">
      <c r="A268" s="10"/>
      <c r="B268" s="10"/>
      <c r="C268" s="83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customHeight="1" x14ac:dyDescent="0.2">
      <c r="A269" s="10"/>
      <c r="B269" s="10"/>
      <c r="C269" s="83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customHeight="1" x14ac:dyDescent="0.2">
      <c r="A270" s="10"/>
      <c r="B270" s="10"/>
      <c r="C270" s="83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customHeight="1" x14ac:dyDescent="0.2">
      <c r="A271" s="10"/>
      <c r="B271" s="10"/>
      <c r="C271" s="83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customHeight="1" x14ac:dyDescent="0.2">
      <c r="A272" s="10"/>
      <c r="B272" s="10"/>
      <c r="C272" s="83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customHeight="1" x14ac:dyDescent="0.2">
      <c r="A273" s="10"/>
      <c r="B273" s="10"/>
      <c r="C273" s="83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customHeight="1" x14ac:dyDescent="0.2">
      <c r="A274" s="10"/>
      <c r="B274" s="10"/>
      <c r="C274" s="83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customHeight="1" x14ac:dyDescent="0.2">
      <c r="A275" s="10"/>
      <c r="B275" s="10"/>
      <c r="C275" s="83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customHeight="1" x14ac:dyDescent="0.2">
      <c r="A276" s="10"/>
      <c r="B276" s="10"/>
      <c r="C276" s="83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customHeight="1" x14ac:dyDescent="0.2">
      <c r="A277" s="10"/>
      <c r="B277" s="10"/>
      <c r="C277" s="83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customHeight="1" x14ac:dyDescent="0.2">
      <c r="A278" s="10"/>
      <c r="B278" s="10"/>
      <c r="C278" s="83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customHeight="1" x14ac:dyDescent="0.2">
      <c r="A279" s="10"/>
      <c r="B279" s="10"/>
      <c r="C279" s="83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customHeight="1" x14ac:dyDescent="0.2">
      <c r="A280" s="10"/>
      <c r="B280" s="10"/>
      <c r="C280" s="83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customHeight="1" x14ac:dyDescent="0.2">
      <c r="A281" s="10"/>
      <c r="B281" s="10"/>
      <c r="C281" s="83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customHeight="1" x14ac:dyDescent="0.2">
      <c r="A282" s="10"/>
      <c r="B282" s="10"/>
      <c r="C282" s="83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customHeight="1" x14ac:dyDescent="0.2">
      <c r="A283" s="10"/>
      <c r="B283" s="10"/>
      <c r="C283" s="83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customHeight="1" x14ac:dyDescent="0.2">
      <c r="A284" s="10"/>
      <c r="B284" s="10"/>
      <c r="C284" s="83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customHeight="1" x14ac:dyDescent="0.2">
      <c r="A285" s="10"/>
      <c r="B285" s="10"/>
      <c r="C285" s="83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customHeight="1" x14ac:dyDescent="0.2">
      <c r="A286" s="10"/>
      <c r="B286" s="10"/>
      <c r="C286" s="83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customHeight="1" x14ac:dyDescent="0.2">
      <c r="A287" s="10"/>
      <c r="B287" s="10"/>
      <c r="C287" s="83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customHeight="1" x14ac:dyDescent="0.2">
      <c r="A288" s="10"/>
      <c r="B288" s="10"/>
      <c r="C288" s="83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customHeight="1" x14ac:dyDescent="0.2">
      <c r="A289" s="10"/>
      <c r="B289" s="10"/>
      <c r="C289" s="83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customHeight="1" x14ac:dyDescent="0.2">
      <c r="A290" s="10"/>
      <c r="B290" s="10"/>
      <c r="C290" s="83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customHeight="1" x14ac:dyDescent="0.2">
      <c r="A291" s="10"/>
      <c r="B291" s="10"/>
      <c r="C291" s="83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customHeight="1" x14ac:dyDescent="0.2">
      <c r="A292" s="10"/>
      <c r="B292" s="10"/>
      <c r="C292" s="83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customHeight="1" x14ac:dyDescent="0.2">
      <c r="A293" s="10"/>
      <c r="B293" s="10"/>
      <c r="C293" s="83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customHeight="1" x14ac:dyDescent="0.2">
      <c r="A294" s="10"/>
      <c r="B294" s="10"/>
      <c r="C294" s="83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customHeight="1" x14ac:dyDescent="0.2">
      <c r="A295" s="10"/>
      <c r="B295" s="10"/>
      <c r="C295" s="83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customHeight="1" x14ac:dyDescent="0.2">
      <c r="A296" s="10"/>
      <c r="B296" s="10"/>
      <c r="C296" s="83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customHeight="1" x14ac:dyDescent="0.2">
      <c r="A297" s="10"/>
      <c r="B297" s="10"/>
      <c r="C297" s="83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customHeight="1" x14ac:dyDescent="0.2">
      <c r="A298" s="10"/>
      <c r="B298" s="10"/>
      <c r="C298" s="83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customHeight="1" x14ac:dyDescent="0.2">
      <c r="A299" s="10"/>
      <c r="B299" s="10"/>
      <c r="C299" s="83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customHeight="1" x14ac:dyDescent="0.2">
      <c r="A300" s="10"/>
      <c r="B300" s="10"/>
      <c r="C300" s="83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customHeight="1" x14ac:dyDescent="0.2">
      <c r="A301" s="10"/>
      <c r="B301" s="10"/>
      <c r="C301" s="83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customHeight="1" x14ac:dyDescent="0.2">
      <c r="A302" s="10"/>
      <c r="B302" s="10"/>
      <c r="C302" s="83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customHeight="1" x14ac:dyDescent="0.2">
      <c r="A303" s="10"/>
      <c r="B303" s="10"/>
      <c r="C303" s="83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customHeight="1" x14ac:dyDescent="0.2">
      <c r="A304" s="10"/>
      <c r="B304" s="10"/>
      <c r="C304" s="83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customHeight="1" x14ac:dyDescent="0.2">
      <c r="A305" s="10"/>
      <c r="B305" s="10"/>
      <c r="C305" s="83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customHeight="1" x14ac:dyDescent="0.2">
      <c r="A306" s="10"/>
      <c r="B306" s="10"/>
      <c r="C306" s="83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customHeight="1" x14ac:dyDescent="0.2">
      <c r="A307" s="10"/>
      <c r="B307" s="10"/>
      <c r="C307" s="83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customHeight="1" x14ac:dyDescent="0.2">
      <c r="A308" s="10"/>
      <c r="B308" s="10"/>
      <c r="C308" s="83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customHeight="1" x14ac:dyDescent="0.2">
      <c r="A309" s="10"/>
      <c r="B309" s="10"/>
      <c r="C309" s="83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customHeight="1" x14ac:dyDescent="0.2">
      <c r="A310" s="10"/>
      <c r="B310" s="10"/>
      <c r="C310" s="83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customHeight="1" x14ac:dyDescent="0.2">
      <c r="A311" s="10"/>
      <c r="B311" s="10"/>
      <c r="C311" s="83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customHeight="1" x14ac:dyDescent="0.2">
      <c r="A312" s="10"/>
      <c r="B312" s="10"/>
      <c r="C312" s="83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customHeight="1" x14ac:dyDescent="0.2">
      <c r="A313" s="10"/>
      <c r="B313" s="10"/>
      <c r="C313" s="83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customHeight="1" x14ac:dyDescent="0.2">
      <c r="A314" s="10"/>
      <c r="B314" s="10"/>
      <c r="C314" s="83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customHeight="1" x14ac:dyDescent="0.2">
      <c r="A315" s="10"/>
      <c r="B315" s="10"/>
      <c r="C315" s="83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customHeight="1" x14ac:dyDescent="0.2">
      <c r="A316" s="10"/>
      <c r="B316" s="10"/>
      <c r="C316" s="83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customHeight="1" x14ac:dyDescent="0.2">
      <c r="A317" s="10"/>
      <c r="B317" s="10"/>
      <c r="C317" s="83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customHeight="1" x14ac:dyDescent="0.2">
      <c r="A318" s="10"/>
      <c r="B318" s="10"/>
      <c r="C318" s="83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customHeight="1" x14ac:dyDescent="0.2">
      <c r="A319" s="10"/>
      <c r="B319" s="10"/>
      <c r="C319" s="83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customHeight="1" x14ac:dyDescent="0.2">
      <c r="A320" s="10"/>
      <c r="B320" s="10"/>
      <c r="C320" s="83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customHeight="1" x14ac:dyDescent="0.2">
      <c r="A321" s="10"/>
      <c r="B321" s="10"/>
      <c r="C321" s="83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customHeight="1" x14ac:dyDescent="0.2">
      <c r="A322" s="10"/>
      <c r="B322" s="10"/>
      <c r="C322" s="83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customHeight="1" x14ac:dyDescent="0.2">
      <c r="A323" s="10"/>
      <c r="B323" s="10"/>
      <c r="C323" s="83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customHeight="1" x14ac:dyDescent="0.2">
      <c r="A324" s="10"/>
      <c r="B324" s="10"/>
      <c r="C324" s="83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customHeight="1" x14ac:dyDescent="0.2">
      <c r="A325" s="10"/>
      <c r="B325" s="10"/>
      <c r="C325" s="83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customHeight="1" x14ac:dyDescent="0.2">
      <c r="A326" s="10"/>
      <c r="B326" s="10"/>
      <c r="C326" s="83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customHeight="1" x14ac:dyDescent="0.2">
      <c r="A327" s="10"/>
      <c r="B327" s="10"/>
      <c r="C327" s="83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customHeight="1" x14ac:dyDescent="0.2">
      <c r="A328" s="10"/>
      <c r="B328" s="10"/>
      <c r="C328" s="83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customHeight="1" x14ac:dyDescent="0.2">
      <c r="A329" s="10"/>
      <c r="B329" s="10"/>
      <c r="C329" s="83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customHeight="1" x14ac:dyDescent="0.2">
      <c r="A330" s="10"/>
      <c r="B330" s="10"/>
      <c r="C330" s="83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customHeight="1" x14ac:dyDescent="0.2">
      <c r="A331" s="10"/>
      <c r="B331" s="10"/>
      <c r="C331" s="83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customHeight="1" x14ac:dyDescent="0.2">
      <c r="A332" s="10"/>
      <c r="B332" s="10"/>
      <c r="C332" s="83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customHeight="1" x14ac:dyDescent="0.2">
      <c r="A333" s="10"/>
      <c r="B333" s="10"/>
      <c r="C333" s="83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customHeight="1" x14ac:dyDescent="0.2">
      <c r="A334" s="10"/>
      <c r="B334" s="10"/>
      <c r="C334" s="83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customHeight="1" x14ac:dyDescent="0.2">
      <c r="A335" s="10"/>
      <c r="B335" s="10"/>
      <c r="C335" s="83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customHeight="1" x14ac:dyDescent="0.2">
      <c r="A336" s="10"/>
      <c r="B336" s="10"/>
      <c r="C336" s="83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customHeight="1" x14ac:dyDescent="0.2">
      <c r="A337" s="10"/>
      <c r="B337" s="10"/>
      <c r="C337" s="83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customHeight="1" x14ac:dyDescent="0.2">
      <c r="A338" s="10"/>
      <c r="B338" s="10"/>
      <c r="C338" s="83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customHeight="1" x14ac:dyDescent="0.2">
      <c r="A339" s="10"/>
      <c r="B339" s="10"/>
      <c r="C339" s="83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customHeight="1" x14ac:dyDescent="0.2">
      <c r="A340" s="10"/>
      <c r="B340" s="10"/>
      <c r="C340" s="83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customHeight="1" x14ac:dyDescent="0.2">
      <c r="A341" s="10"/>
      <c r="B341" s="10"/>
      <c r="C341" s="83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customHeight="1" x14ac:dyDescent="0.2">
      <c r="A342" s="10"/>
      <c r="B342" s="10"/>
      <c r="C342" s="83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customHeight="1" x14ac:dyDescent="0.2">
      <c r="A343" s="10"/>
      <c r="B343" s="10"/>
      <c r="C343" s="83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customHeight="1" x14ac:dyDescent="0.2">
      <c r="A344" s="10"/>
      <c r="B344" s="10"/>
      <c r="C344" s="83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customHeight="1" x14ac:dyDescent="0.2">
      <c r="A345" s="10"/>
      <c r="B345" s="10"/>
      <c r="C345" s="83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customHeight="1" x14ac:dyDescent="0.2">
      <c r="A346" s="10"/>
      <c r="B346" s="10"/>
      <c r="C346" s="83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customHeight="1" x14ac:dyDescent="0.2">
      <c r="A347" s="10"/>
      <c r="B347" s="10"/>
      <c r="C347" s="83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customHeight="1" x14ac:dyDescent="0.2">
      <c r="A348" s="10"/>
      <c r="B348" s="10"/>
      <c r="C348" s="83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customHeight="1" x14ac:dyDescent="0.2">
      <c r="A349" s="10"/>
      <c r="B349" s="10"/>
      <c r="C349" s="83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customHeight="1" x14ac:dyDescent="0.2">
      <c r="A350" s="10"/>
      <c r="B350" s="10"/>
      <c r="C350" s="83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customHeight="1" x14ac:dyDescent="0.2">
      <c r="A351" s="10"/>
      <c r="B351" s="10"/>
      <c r="C351" s="83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customHeight="1" x14ac:dyDescent="0.2">
      <c r="A352" s="10"/>
      <c r="B352" s="10"/>
      <c r="C352" s="83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customHeight="1" x14ac:dyDescent="0.2">
      <c r="A353" s="10"/>
      <c r="B353" s="10"/>
      <c r="C353" s="83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customHeight="1" x14ac:dyDescent="0.2">
      <c r="A354" s="10"/>
      <c r="B354" s="10"/>
      <c r="C354" s="83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customHeight="1" x14ac:dyDescent="0.2">
      <c r="A355" s="10"/>
      <c r="B355" s="10"/>
      <c r="C355" s="83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customHeight="1" x14ac:dyDescent="0.2">
      <c r="A356" s="10"/>
      <c r="B356" s="10"/>
      <c r="C356" s="83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customHeight="1" x14ac:dyDescent="0.2">
      <c r="A357" s="10"/>
      <c r="B357" s="10"/>
      <c r="C357" s="83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customHeight="1" x14ac:dyDescent="0.2">
      <c r="A358" s="10"/>
      <c r="B358" s="10"/>
      <c r="C358" s="83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customHeight="1" x14ac:dyDescent="0.2">
      <c r="A359" s="10"/>
      <c r="B359" s="10"/>
      <c r="C359" s="83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customHeight="1" x14ac:dyDescent="0.2">
      <c r="A360" s="10"/>
      <c r="B360" s="10"/>
      <c r="C360" s="83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customHeight="1" x14ac:dyDescent="0.2">
      <c r="A361" s="10"/>
      <c r="B361" s="10"/>
      <c r="C361" s="83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customHeight="1" x14ac:dyDescent="0.2">
      <c r="A362" s="10"/>
      <c r="B362" s="10"/>
      <c r="C362" s="83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customHeight="1" x14ac:dyDescent="0.2">
      <c r="A363" s="10"/>
      <c r="B363" s="10"/>
      <c r="C363" s="83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customHeight="1" x14ac:dyDescent="0.2">
      <c r="A364" s="10"/>
      <c r="B364" s="10"/>
      <c r="C364" s="83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customHeight="1" x14ac:dyDescent="0.2">
      <c r="A365" s="10"/>
      <c r="B365" s="10"/>
      <c r="C365" s="83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customHeight="1" x14ac:dyDescent="0.2">
      <c r="A366" s="10"/>
      <c r="B366" s="10"/>
      <c r="C366" s="83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customHeight="1" x14ac:dyDescent="0.2">
      <c r="A367" s="10"/>
      <c r="B367" s="10"/>
      <c r="C367" s="83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customHeight="1" x14ac:dyDescent="0.2">
      <c r="A368" s="10"/>
      <c r="B368" s="10"/>
      <c r="C368" s="83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customHeight="1" x14ac:dyDescent="0.2">
      <c r="A369" s="10"/>
      <c r="B369" s="10"/>
      <c r="C369" s="83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customHeight="1" x14ac:dyDescent="0.2">
      <c r="A370" s="10"/>
      <c r="B370" s="10"/>
      <c r="C370" s="83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customHeight="1" x14ac:dyDescent="0.2">
      <c r="A371" s="10"/>
      <c r="B371" s="10"/>
      <c r="C371" s="83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customHeight="1" x14ac:dyDescent="0.2">
      <c r="A372" s="10"/>
      <c r="B372" s="10"/>
      <c r="C372" s="83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customHeight="1" x14ac:dyDescent="0.2">
      <c r="A373" s="10"/>
      <c r="B373" s="10"/>
      <c r="C373" s="83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customHeight="1" x14ac:dyDescent="0.2">
      <c r="A374" s="10"/>
      <c r="B374" s="10"/>
      <c r="C374" s="83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customHeight="1" x14ac:dyDescent="0.2">
      <c r="A375" s="10"/>
      <c r="B375" s="10"/>
      <c r="C375" s="83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customHeight="1" x14ac:dyDescent="0.2">
      <c r="A376" s="10"/>
      <c r="B376" s="10"/>
      <c r="C376" s="83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customHeight="1" x14ac:dyDescent="0.2">
      <c r="A377" s="10"/>
      <c r="B377" s="10"/>
      <c r="C377" s="83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customHeight="1" x14ac:dyDescent="0.2">
      <c r="A378" s="10"/>
      <c r="B378" s="10"/>
      <c r="C378" s="83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customHeight="1" x14ac:dyDescent="0.2">
      <c r="A379" s="10"/>
      <c r="B379" s="10"/>
      <c r="C379" s="83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customHeight="1" x14ac:dyDescent="0.2">
      <c r="A380" s="10"/>
      <c r="B380" s="10"/>
      <c r="C380" s="83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customHeight="1" x14ac:dyDescent="0.2">
      <c r="A381" s="10"/>
      <c r="B381" s="10"/>
      <c r="C381" s="83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customHeight="1" x14ac:dyDescent="0.2">
      <c r="A382" s="10"/>
      <c r="B382" s="10"/>
      <c r="C382" s="83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customHeight="1" x14ac:dyDescent="0.2">
      <c r="A383" s="10"/>
      <c r="B383" s="10"/>
      <c r="C383" s="83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customHeight="1" x14ac:dyDescent="0.2">
      <c r="A384" s="10"/>
      <c r="B384" s="10"/>
      <c r="C384" s="83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customHeight="1" x14ac:dyDescent="0.2">
      <c r="A385" s="10"/>
      <c r="B385" s="10"/>
      <c r="C385" s="83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customHeight="1" x14ac:dyDescent="0.2">
      <c r="A386" s="10"/>
      <c r="B386" s="10"/>
      <c r="C386" s="83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customHeight="1" x14ac:dyDescent="0.2">
      <c r="A387" s="10"/>
      <c r="B387" s="10"/>
      <c r="C387" s="83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customHeight="1" x14ac:dyDescent="0.2">
      <c r="A388" s="10"/>
      <c r="B388" s="10"/>
      <c r="C388" s="83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customHeight="1" x14ac:dyDescent="0.2">
      <c r="A389" s="10"/>
      <c r="B389" s="10"/>
      <c r="C389" s="83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customHeight="1" x14ac:dyDescent="0.2">
      <c r="A390" s="10"/>
      <c r="B390" s="10"/>
      <c r="C390" s="83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customHeight="1" x14ac:dyDescent="0.2">
      <c r="A391" s="10"/>
      <c r="B391" s="10"/>
      <c r="C391" s="83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customHeight="1" x14ac:dyDescent="0.2">
      <c r="A392" s="10"/>
      <c r="B392" s="10"/>
      <c r="C392" s="83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customHeight="1" x14ac:dyDescent="0.2">
      <c r="A393" s="10"/>
      <c r="B393" s="10"/>
      <c r="C393" s="83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customHeight="1" x14ac:dyDescent="0.2">
      <c r="A394" s="10"/>
      <c r="B394" s="10"/>
      <c r="C394" s="83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customHeight="1" x14ac:dyDescent="0.2">
      <c r="A395" s="10"/>
      <c r="B395" s="10"/>
      <c r="C395" s="83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customHeight="1" x14ac:dyDescent="0.2">
      <c r="A396" s="10"/>
      <c r="B396" s="10"/>
      <c r="C396" s="83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customHeight="1" x14ac:dyDescent="0.2">
      <c r="A397" s="10"/>
      <c r="B397" s="10"/>
      <c r="C397" s="83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customHeight="1" x14ac:dyDescent="0.2">
      <c r="A398" s="10"/>
      <c r="B398" s="10"/>
      <c r="C398" s="83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customHeight="1" x14ac:dyDescent="0.2">
      <c r="A399" s="10"/>
      <c r="B399" s="10"/>
      <c r="C399" s="83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customHeight="1" x14ac:dyDescent="0.2">
      <c r="A400" s="10"/>
      <c r="B400" s="10"/>
      <c r="C400" s="83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customHeight="1" x14ac:dyDescent="0.2">
      <c r="A401" s="10"/>
      <c r="B401" s="10"/>
      <c r="C401" s="83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customHeight="1" x14ac:dyDescent="0.2">
      <c r="A402" s="10"/>
      <c r="B402" s="10"/>
      <c r="C402" s="83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customHeight="1" x14ac:dyDescent="0.2">
      <c r="A403" s="10"/>
      <c r="B403" s="10"/>
      <c r="C403" s="83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customHeight="1" x14ac:dyDescent="0.2">
      <c r="A404" s="10"/>
      <c r="B404" s="10"/>
      <c r="C404" s="83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customHeight="1" x14ac:dyDescent="0.2">
      <c r="A405" s="10"/>
      <c r="B405" s="10"/>
      <c r="C405" s="83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customHeight="1" x14ac:dyDescent="0.2">
      <c r="A406" s="10"/>
      <c r="B406" s="10"/>
      <c r="C406" s="83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customHeight="1" x14ac:dyDescent="0.2">
      <c r="A407" s="10"/>
      <c r="B407" s="10"/>
      <c r="C407" s="83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customHeight="1" x14ac:dyDescent="0.2">
      <c r="A408" s="10"/>
      <c r="B408" s="10"/>
      <c r="C408" s="83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customHeight="1" x14ac:dyDescent="0.2">
      <c r="A409" s="10"/>
      <c r="B409" s="10"/>
      <c r="C409" s="83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customHeight="1" x14ac:dyDescent="0.2">
      <c r="A410" s="10"/>
      <c r="B410" s="10"/>
      <c r="C410" s="83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customHeight="1" x14ac:dyDescent="0.2">
      <c r="A411" s="10"/>
      <c r="B411" s="10"/>
      <c r="C411" s="83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customHeight="1" x14ac:dyDescent="0.2">
      <c r="A412" s="10"/>
      <c r="B412" s="10"/>
      <c r="C412" s="83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customHeight="1" x14ac:dyDescent="0.2">
      <c r="A413" s="10"/>
      <c r="B413" s="10"/>
      <c r="C413" s="83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customHeight="1" x14ac:dyDescent="0.2">
      <c r="A414" s="10"/>
      <c r="B414" s="10"/>
      <c r="C414" s="83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customHeight="1" x14ac:dyDescent="0.2">
      <c r="A415" s="10"/>
      <c r="B415" s="10"/>
      <c r="C415" s="83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customHeight="1" x14ac:dyDescent="0.2">
      <c r="A416" s="10"/>
      <c r="B416" s="10"/>
      <c r="C416" s="83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customHeight="1" x14ac:dyDescent="0.2">
      <c r="A417" s="10"/>
      <c r="B417" s="10"/>
      <c r="C417" s="83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customHeight="1" x14ac:dyDescent="0.2">
      <c r="A418" s="10"/>
      <c r="B418" s="10"/>
      <c r="C418" s="83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customHeight="1" x14ac:dyDescent="0.2">
      <c r="A419" s="10"/>
      <c r="B419" s="10"/>
      <c r="C419" s="83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customHeight="1" x14ac:dyDescent="0.2">
      <c r="A420" s="10"/>
      <c r="B420" s="10"/>
      <c r="C420" s="83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customHeight="1" x14ac:dyDescent="0.2">
      <c r="A421" s="10"/>
      <c r="B421" s="10"/>
      <c r="C421" s="83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customHeight="1" x14ac:dyDescent="0.2">
      <c r="A422" s="10"/>
      <c r="B422" s="10"/>
      <c r="C422" s="83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customHeight="1" x14ac:dyDescent="0.2">
      <c r="A423" s="10"/>
      <c r="B423" s="10"/>
      <c r="C423" s="83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customHeight="1" x14ac:dyDescent="0.2">
      <c r="A424" s="10"/>
      <c r="B424" s="10"/>
      <c r="C424" s="83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customHeight="1" x14ac:dyDescent="0.2">
      <c r="A425" s="10"/>
      <c r="B425" s="10"/>
      <c r="C425" s="83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customHeight="1" x14ac:dyDescent="0.2">
      <c r="A426" s="10"/>
      <c r="B426" s="10"/>
      <c r="C426" s="83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customHeight="1" x14ac:dyDescent="0.2">
      <c r="A427" s="10"/>
      <c r="B427" s="10"/>
      <c r="C427" s="83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customHeight="1" x14ac:dyDescent="0.2">
      <c r="A428" s="10"/>
      <c r="B428" s="10"/>
      <c r="C428" s="83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customHeight="1" x14ac:dyDescent="0.2">
      <c r="A429" s="10"/>
      <c r="B429" s="10"/>
      <c r="C429" s="83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customHeight="1" x14ac:dyDescent="0.2">
      <c r="A430" s="10"/>
      <c r="B430" s="10"/>
      <c r="C430" s="83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customHeight="1" x14ac:dyDescent="0.2">
      <c r="A431" s="10"/>
      <c r="B431" s="10"/>
      <c r="C431" s="83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customHeight="1" x14ac:dyDescent="0.2">
      <c r="A432" s="10"/>
      <c r="B432" s="10"/>
      <c r="C432" s="83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customHeight="1" x14ac:dyDescent="0.2">
      <c r="A433" s="10"/>
      <c r="B433" s="10"/>
      <c r="C433" s="83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customHeight="1" x14ac:dyDescent="0.2">
      <c r="A434" s="10"/>
      <c r="B434" s="10"/>
      <c r="C434" s="83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customHeight="1" x14ac:dyDescent="0.2">
      <c r="A435" s="10"/>
      <c r="B435" s="10"/>
      <c r="C435" s="83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customHeight="1" x14ac:dyDescent="0.2">
      <c r="A436" s="10"/>
      <c r="B436" s="10"/>
      <c r="C436" s="83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customHeight="1" x14ac:dyDescent="0.2">
      <c r="A437" s="10"/>
      <c r="B437" s="10"/>
      <c r="C437" s="83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customHeight="1" x14ac:dyDescent="0.2">
      <c r="A438" s="10"/>
      <c r="B438" s="10"/>
      <c r="C438" s="83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customHeight="1" x14ac:dyDescent="0.2">
      <c r="A439" s="10"/>
      <c r="B439" s="10"/>
      <c r="C439" s="83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customHeight="1" x14ac:dyDescent="0.2">
      <c r="A440" s="10"/>
      <c r="B440" s="10"/>
      <c r="C440" s="83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customHeight="1" x14ac:dyDescent="0.2">
      <c r="A441" s="10"/>
      <c r="B441" s="10"/>
      <c r="C441" s="83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customHeight="1" x14ac:dyDescent="0.2">
      <c r="A442" s="10"/>
      <c r="B442" s="10"/>
      <c r="C442" s="83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customHeight="1" x14ac:dyDescent="0.2">
      <c r="A443" s="10"/>
      <c r="B443" s="10"/>
      <c r="C443" s="83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customHeight="1" x14ac:dyDescent="0.2">
      <c r="A444" s="10"/>
      <c r="B444" s="10"/>
      <c r="C444" s="83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customHeight="1" x14ac:dyDescent="0.2">
      <c r="A445" s="10"/>
      <c r="B445" s="10"/>
      <c r="C445" s="83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customHeight="1" x14ac:dyDescent="0.2">
      <c r="A446" s="10"/>
      <c r="B446" s="10"/>
      <c r="C446" s="83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customHeight="1" x14ac:dyDescent="0.2">
      <c r="A447" s="10"/>
      <c r="B447" s="10"/>
      <c r="C447" s="83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customHeight="1" x14ac:dyDescent="0.2">
      <c r="A448" s="10"/>
      <c r="B448" s="10"/>
      <c r="C448" s="83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customHeight="1" x14ac:dyDescent="0.2">
      <c r="A449" s="10"/>
      <c r="B449" s="10"/>
      <c r="C449" s="83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customHeight="1" x14ac:dyDescent="0.2">
      <c r="A450" s="10"/>
      <c r="B450" s="10"/>
      <c r="C450" s="83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customHeight="1" x14ac:dyDescent="0.2">
      <c r="A451" s="10"/>
      <c r="B451" s="10"/>
      <c r="C451" s="83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customHeight="1" x14ac:dyDescent="0.2">
      <c r="A452" s="10"/>
      <c r="B452" s="10"/>
      <c r="C452" s="83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customHeight="1" x14ac:dyDescent="0.2">
      <c r="A453" s="10"/>
      <c r="B453" s="10"/>
      <c r="C453" s="83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customHeight="1" x14ac:dyDescent="0.2">
      <c r="A454" s="10"/>
      <c r="B454" s="10"/>
      <c r="C454" s="83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customHeight="1" x14ac:dyDescent="0.2">
      <c r="A455" s="10"/>
      <c r="B455" s="10"/>
      <c r="C455" s="83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customHeight="1" x14ac:dyDescent="0.2">
      <c r="A456" s="10"/>
      <c r="B456" s="10"/>
      <c r="C456" s="83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customHeight="1" x14ac:dyDescent="0.2">
      <c r="A457" s="10"/>
      <c r="B457" s="10"/>
      <c r="C457" s="83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customHeight="1" x14ac:dyDescent="0.2">
      <c r="A458" s="10"/>
      <c r="B458" s="10"/>
      <c r="C458" s="83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customHeight="1" x14ac:dyDescent="0.2">
      <c r="A459" s="10"/>
      <c r="B459" s="10"/>
      <c r="C459" s="83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customHeight="1" x14ac:dyDescent="0.2">
      <c r="A460" s="10"/>
      <c r="B460" s="10"/>
      <c r="C460" s="83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customHeight="1" x14ac:dyDescent="0.2">
      <c r="A461" s="10"/>
      <c r="B461" s="10"/>
      <c r="C461" s="83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customHeight="1" x14ac:dyDescent="0.2">
      <c r="A462" s="10"/>
      <c r="B462" s="10"/>
      <c r="C462" s="83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customHeight="1" x14ac:dyDescent="0.2">
      <c r="A463" s="10"/>
      <c r="B463" s="10"/>
      <c r="C463" s="83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customHeight="1" x14ac:dyDescent="0.2">
      <c r="A464" s="10"/>
      <c r="B464" s="10"/>
      <c r="C464" s="83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customHeight="1" x14ac:dyDescent="0.2">
      <c r="A465" s="10"/>
      <c r="B465" s="10"/>
      <c r="C465" s="83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customHeight="1" x14ac:dyDescent="0.2">
      <c r="A466" s="10"/>
      <c r="B466" s="10"/>
      <c r="C466" s="83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customHeight="1" x14ac:dyDescent="0.2">
      <c r="A467" s="10"/>
      <c r="B467" s="10"/>
      <c r="C467" s="83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customHeight="1" x14ac:dyDescent="0.2">
      <c r="A468" s="10"/>
      <c r="B468" s="10"/>
      <c r="C468" s="83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customHeight="1" x14ac:dyDescent="0.2">
      <c r="A469" s="10"/>
      <c r="B469" s="10"/>
      <c r="C469" s="83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customHeight="1" x14ac:dyDescent="0.2">
      <c r="A470" s="10"/>
      <c r="B470" s="10"/>
      <c r="C470" s="83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customHeight="1" x14ac:dyDescent="0.2">
      <c r="A471" s="10"/>
      <c r="B471" s="10"/>
      <c r="C471" s="83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customHeight="1" x14ac:dyDescent="0.2">
      <c r="A472" s="10"/>
      <c r="B472" s="10"/>
      <c r="C472" s="83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customHeight="1" x14ac:dyDescent="0.2">
      <c r="A473" s="10"/>
      <c r="B473" s="10"/>
      <c r="C473" s="83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customHeight="1" x14ac:dyDescent="0.2">
      <c r="A474" s="10"/>
      <c r="B474" s="10"/>
      <c r="C474" s="83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customHeight="1" x14ac:dyDescent="0.2">
      <c r="A475" s="10"/>
      <c r="B475" s="10"/>
      <c r="C475" s="83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customHeight="1" x14ac:dyDescent="0.2">
      <c r="A476" s="10"/>
      <c r="B476" s="10"/>
      <c r="C476" s="83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customHeight="1" x14ac:dyDescent="0.2">
      <c r="A477" s="10"/>
      <c r="B477" s="10"/>
      <c r="C477" s="83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customHeight="1" x14ac:dyDescent="0.2">
      <c r="A478" s="10"/>
      <c r="B478" s="10"/>
      <c r="C478" s="83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customHeight="1" x14ac:dyDescent="0.2">
      <c r="A479" s="10"/>
      <c r="B479" s="10"/>
      <c r="C479" s="83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customHeight="1" x14ac:dyDescent="0.2">
      <c r="A480" s="10"/>
      <c r="B480" s="10"/>
      <c r="C480" s="83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customHeight="1" x14ac:dyDescent="0.2">
      <c r="A481" s="10"/>
      <c r="B481" s="10"/>
      <c r="C481" s="83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customHeight="1" x14ac:dyDescent="0.2">
      <c r="A482" s="10"/>
      <c r="B482" s="10"/>
      <c r="C482" s="83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customHeight="1" x14ac:dyDescent="0.2">
      <c r="A483" s="10"/>
      <c r="B483" s="10"/>
      <c r="C483" s="83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customHeight="1" x14ac:dyDescent="0.2">
      <c r="A484" s="10"/>
      <c r="B484" s="10"/>
      <c r="C484" s="83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customHeight="1" x14ac:dyDescent="0.2">
      <c r="A485" s="10"/>
      <c r="B485" s="10"/>
      <c r="C485" s="83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customHeight="1" x14ac:dyDescent="0.2">
      <c r="A486" s="10"/>
      <c r="B486" s="10"/>
      <c r="C486" s="83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customHeight="1" x14ac:dyDescent="0.2">
      <c r="A487" s="10"/>
      <c r="B487" s="10"/>
      <c r="C487" s="83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customHeight="1" x14ac:dyDescent="0.2">
      <c r="A488" s="10"/>
      <c r="B488" s="10"/>
      <c r="C488" s="83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customHeight="1" x14ac:dyDescent="0.2">
      <c r="A489" s="10"/>
      <c r="B489" s="10"/>
      <c r="C489" s="83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customHeight="1" x14ac:dyDescent="0.2">
      <c r="A490" s="10"/>
      <c r="B490" s="10"/>
      <c r="C490" s="83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customHeight="1" x14ac:dyDescent="0.2">
      <c r="A491" s="10"/>
      <c r="B491" s="10"/>
      <c r="C491" s="83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customHeight="1" x14ac:dyDescent="0.2">
      <c r="A492" s="10"/>
      <c r="B492" s="10"/>
      <c r="C492" s="83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customHeight="1" x14ac:dyDescent="0.2">
      <c r="A493" s="10"/>
      <c r="B493" s="10"/>
      <c r="C493" s="83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customHeight="1" x14ac:dyDescent="0.2">
      <c r="A494" s="10"/>
      <c r="B494" s="10"/>
      <c r="C494" s="83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customHeight="1" x14ac:dyDescent="0.2">
      <c r="A495" s="10"/>
      <c r="B495" s="10"/>
      <c r="C495" s="83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customHeight="1" x14ac:dyDescent="0.2">
      <c r="A496" s="10"/>
      <c r="B496" s="10"/>
      <c r="C496" s="83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customHeight="1" x14ac:dyDescent="0.2">
      <c r="A497" s="10"/>
      <c r="B497" s="10"/>
      <c r="C497" s="83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customHeight="1" x14ac:dyDescent="0.2">
      <c r="A498" s="10"/>
      <c r="B498" s="10"/>
      <c r="C498" s="83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customHeight="1" x14ac:dyDescent="0.2">
      <c r="A499" s="10"/>
      <c r="B499" s="10"/>
      <c r="C499" s="83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customHeight="1" x14ac:dyDescent="0.2">
      <c r="A500" s="10"/>
      <c r="B500" s="10"/>
      <c r="C500" s="83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customHeight="1" x14ac:dyDescent="0.2">
      <c r="A501" s="10"/>
      <c r="B501" s="10"/>
      <c r="C501" s="83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customHeight="1" x14ac:dyDescent="0.2">
      <c r="A502" s="10"/>
      <c r="B502" s="10"/>
      <c r="C502" s="83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customHeight="1" x14ac:dyDescent="0.2">
      <c r="A503" s="10"/>
      <c r="B503" s="10"/>
      <c r="C503" s="83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customHeight="1" x14ac:dyDescent="0.2">
      <c r="A504" s="10"/>
      <c r="B504" s="10"/>
      <c r="C504" s="83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customHeight="1" x14ac:dyDescent="0.2">
      <c r="A505" s="10"/>
      <c r="B505" s="10"/>
      <c r="C505" s="83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customHeight="1" x14ac:dyDescent="0.2">
      <c r="A506" s="10"/>
      <c r="B506" s="10"/>
      <c r="C506" s="83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customHeight="1" x14ac:dyDescent="0.2">
      <c r="A507" s="10"/>
      <c r="B507" s="10"/>
      <c r="C507" s="83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customHeight="1" x14ac:dyDescent="0.2">
      <c r="A508" s="10"/>
      <c r="B508" s="10"/>
      <c r="C508" s="83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customHeight="1" x14ac:dyDescent="0.2">
      <c r="A509" s="10"/>
      <c r="B509" s="10"/>
      <c r="C509" s="83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customHeight="1" x14ac:dyDescent="0.2">
      <c r="A510" s="10"/>
      <c r="B510" s="10"/>
      <c r="C510" s="83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customHeight="1" x14ac:dyDescent="0.2">
      <c r="A511" s="10"/>
      <c r="B511" s="10"/>
      <c r="C511" s="83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customHeight="1" x14ac:dyDescent="0.2">
      <c r="A512" s="10"/>
      <c r="B512" s="10"/>
      <c r="C512" s="83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customHeight="1" x14ac:dyDescent="0.2">
      <c r="A513" s="10"/>
      <c r="B513" s="10"/>
      <c r="C513" s="83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customHeight="1" x14ac:dyDescent="0.2">
      <c r="A514" s="10"/>
      <c r="B514" s="10"/>
      <c r="C514" s="83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customHeight="1" x14ac:dyDescent="0.2">
      <c r="A515" s="10"/>
      <c r="B515" s="10"/>
      <c r="C515" s="83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customHeight="1" x14ac:dyDescent="0.2">
      <c r="A516" s="10"/>
      <c r="B516" s="10"/>
      <c r="C516" s="83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customHeight="1" x14ac:dyDescent="0.2">
      <c r="A517" s="10"/>
      <c r="B517" s="10"/>
      <c r="C517" s="83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customHeight="1" x14ac:dyDescent="0.2">
      <c r="A518" s="10"/>
      <c r="B518" s="10"/>
      <c r="C518" s="83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customHeight="1" x14ac:dyDescent="0.2">
      <c r="A519" s="10"/>
      <c r="B519" s="10"/>
      <c r="C519" s="83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customHeight="1" x14ac:dyDescent="0.2">
      <c r="A520" s="10"/>
      <c r="B520" s="10"/>
      <c r="C520" s="83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customHeight="1" x14ac:dyDescent="0.2">
      <c r="A521" s="10"/>
      <c r="B521" s="10"/>
      <c r="C521" s="83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customHeight="1" x14ac:dyDescent="0.2">
      <c r="A522" s="10"/>
      <c r="B522" s="10"/>
      <c r="C522" s="83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customHeight="1" x14ac:dyDescent="0.2">
      <c r="A523" s="10"/>
      <c r="B523" s="10"/>
      <c r="C523" s="83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customHeight="1" x14ac:dyDescent="0.2">
      <c r="A524" s="10"/>
      <c r="B524" s="10"/>
      <c r="C524" s="83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customHeight="1" x14ac:dyDescent="0.2">
      <c r="A525" s="10"/>
      <c r="B525" s="10"/>
      <c r="C525" s="83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customHeight="1" x14ac:dyDescent="0.2">
      <c r="A526" s="10"/>
      <c r="B526" s="10"/>
      <c r="C526" s="83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customHeight="1" x14ac:dyDescent="0.2">
      <c r="A527" s="10"/>
      <c r="B527" s="10"/>
      <c r="C527" s="83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customHeight="1" x14ac:dyDescent="0.2">
      <c r="A528" s="10"/>
      <c r="B528" s="10"/>
      <c r="C528" s="83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customHeight="1" x14ac:dyDescent="0.2">
      <c r="A529" s="10"/>
      <c r="B529" s="10"/>
      <c r="C529" s="83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customHeight="1" x14ac:dyDescent="0.2">
      <c r="A530" s="10"/>
      <c r="B530" s="10"/>
      <c r="C530" s="83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customHeight="1" x14ac:dyDescent="0.2">
      <c r="A531" s="10"/>
      <c r="B531" s="10"/>
      <c r="C531" s="83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customHeight="1" x14ac:dyDescent="0.2">
      <c r="A532" s="10"/>
      <c r="B532" s="10"/>
      <c r="C532" s="83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customHeight="1" x14ac:dyDescent="0.2">
      <c r="A533" s="10"/>
      <c r="B533" s="10"/>
      <c r="C533" s="83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customHeight="1" x14ac:dyDescent="0.2">
      <c r="A534" s="10"/>
      <c r="B534" s="10"/>
      <c r="C534" s="83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customHeight="1" x14ac:dyDescent="0.2">
      <c r="A535" s="10"/>
      <c r="B535" s="10"/>
      <c r="C535" s="83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customHeight="1" x14ac:dyDescent="0.2">
      <c r="A536" s="10"/>
      <c r="B536" s="10"/>
      <c r="C536" s="83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customHeight="1" x14ac:dyDescent="0.2">
      <c r="A537" s="10"/>
      <c r="B537" s="10"/>
      <c r="C537" s="83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customHeight="1" x14ac:dyDescent="0.2">
      <c r="A538" s="10"/>
      <c r="B538" s="10"/>
      <c r="C538" s="83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customHeight="1" x14ac:dyDescent="0.2">
      <c r="A539" s="10"/>
      <c r="B539" s="10"/>
      <c r="C539" s="83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customHeight="1" x14ac:dyDescent="0.2">
      <c r="A540" s="10"/>
      <c r="B540" s="10"/>
      <c r="C540" s="83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customHeight="1" x14ac:dyDescent="0.2">
      <c r="A541" s="10"/>
      <c r="B541" s="10"/>
      <c r="C541" s="83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customHeight="1" x14ac:dyDescent="0.2">
      <c r="A542" s="10"/>
      <c r="B542" s="10"/>
      <c r="C542" s="83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customHeight="1" x14ac:dyDescent="0.2">
      <c r="A543" s="10"/>
      <c r="B543" s="10"/>
      <c r="C543" s="83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customHeight="1" x14ac:dyDescent="0.2">
      <c r="A544" s="10"/>
      <c r="B544" s="10"/>
      <c r="C544" s="83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customHeight="1" x14ac:dyDescent="0.2">
      <c r="A545" s="10"/>
      <c r="B545" s="10"/>
      <c r="C545" s="83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customHeight="1" x14ac:dyDescent="0.2">
      <c r="A546" s="10"/>
      <c r="B546" s="10"/>
      <c r="C546" s="83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customHeight="1" x14ac:dyDescent="0.2">
      <c r="A547" s="10"/>
      <c r="B547" s="10"/>
      <c r="C547" s="83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customHeight="1" x14ac:dyDescent="0.2">
      <c r="A548" s="10"/>
      <c r="B548" s="10"/>
      <c r="C548" s="83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customHeight="1" x14ac:dyDescent="0.2">
      <c r="A549" s="10"/>
      <c r="B549" s="10"/>
      <c r="C549" s="83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customHeight="1" x14ac:dyDescent="0.2">
      <c r="A550" s="10"/>
      <c r="B550" s="10"/>
      <c r="C550" s="83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customHeight="1" x14ac:dyDescent="0.2">
      <c r="A551" s="10"/>
      <c r="B551" s="10"/>
      <c r="C551" s="83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customHeight="1" x14ac:dyDescent="0.2">
      <c r="A552" s="10"/>
      <c r="B552" s="10"/>
      <c r="C552" s="83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customHeight="1" x14ac:dyDescent="0.2">
      <c r="A553" s="10"/>
      <c r="B553" s="10"/>
      <c r="C553" s="83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customHeight="1" x14ac:dyDescent="0.2">
      <c r="A554" s="10"/>
      <c r="B554" s="10"/>
      <c r="C554" s="83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customHeight="1" x14ac:dyDescent="0.2">
      <c r="A555" s="10"/>
      <c r="B555" s="10"/>
      <c r="C555" s="83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customHeight="1" x14ac:dyDescent="0.2">
      <c r="A556" s="10"/>
      <c r="B556" s="10"/>
      <c r="C556" s="83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customHeight="1" x14ac:dyDescent="0.2">
      <c r="A557" s="10"/>
      <c r="B557" s="10"/>
      <c r="C557" s="83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customHeight="1" x14ac:dyDescent="0.2">
      <c r="A558" s="10"/>
      <c r="B558" s="10"/>
      <c r="C558" s="83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customHeight="1" x14ac:dyDescent="0.2">
      <c r="A559" s="10"/>
      <c r="B559" s="10"/>
      <c r="C559" s="83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customHeight="1" x14ac:dyDescent="0.2">
      <c r="A560" s="10"/>
      <c r="B560" s="10"/>
      <c r="C560" s="83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customHeight="1" x14ac:dyDescent="0.2">
      <c r="A561" s="10"/>
      <c r="B561" s="10"/>
      <c r="C561" s="83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customHeight="1" x14ac:dyDescent="0.2">
      <c r="A562" s="10"/>
      <c r="B562" s="10"/>
      <c r="C562" s="83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customHeight="1" x14ac:dyDescent="0.2">
      <c r="A563" s="10"/>
      <c r="B563" s="10"/>
      <c r="C563" s="83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customHeight="1" x14ac:dyDescent="0.2">
      <c r="A564" s="10"/>
      <c r="B564" s="10"/>
      <c r="C564" s="83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customHeight="1" x14ac:dyDescent="0.2">
      <c r="A565" s="10"/>
      <c r="B565" s="10"/>
      <c r="C565" s="83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customHeight="1" x14ac:dyDescent="0.2">
      <c r="A566" s="10"/>
      <c r="B566" s="10"/>
      <c r="C566" s="83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customHeight="1" x14ac:dyDescent="0.2">
      <c r="A567" s="10"/>
      <c r="B567" s="10"/>
      <c r="C567" s="83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customHeight="1" x14ac:dyDescent="0.2">
      <c r="A568" s="10"/>
      <c r="B568" s="10"/>
      <c r="C568" s="83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customHeight="1" x14ac:dyDescent="0.2">
      <c r="A569" s="10"/>
      <c r="B569" s="10"/>
      <c r="C569" s="83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customHeight="1" x14ac:dyDescent="0.2">
      <c r="A570" s="10"/>
      <c r="B570" s="10"/>
      <c r="C570" s="83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customHeight="1" x14ac:dyDescent="0.2">
      <c r="A571" s="10"/>
      <c r="B571" s="10"/>
      <c r="C571" s="83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customHeight="1" x14ac:dyDescent="0.2">
      <c r="A572" s="10"/>
      <c r="B572" s="10"/>
      <c r="C572" s="83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customHeight="1" x14ac:dyDescent="0.2">
      <c r="A573" s="10"/>
      <c r="B573" s="10"/>
      <c r="C573" s="83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customHeight="1" x14ac:dyDescent="0.2">
      <c r="A574" s="10"/>
      <c r="B574" s="10"/>
      <c r="C574" s="83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customHeight="1" x14ac:dyDescent="0.2">
      <c r="A575" s="10"/>
      <c r="B575" s="10"/>
      <c r="C575" s="83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customHeight="1" x14ac:dyDescent="0.2">
      <c r="A576" s="10"/>
      <c r="B576" s="10"/>
      <c r="C576" s="83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customHeight="1" x14ac:dyDescent="0.2">
      <c r="A577" s="10"/>
      <c r="B577" s="10"/>
      <c r="C577" s="83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customHeight="1" x14ac:dyDescent="0.2">
      <c r="A578" s="10"/>
      <c r="B578" s="10"/>
      <c r="C578" s="83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customHeight="1" x14ac:dyDescent="0.2">
      <c r="A579" s="10"/>
      <c r="B579" s="10"/>
      <c r="C579" s="83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customHeight="1" x14ac:dyDescent="0.2">
      <c r="A580" s="10"/>
      <c r="B580" s="10"/>
      <c r="C580" s="83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customHeight="1" x14ac:dyDescent="0.2">
      <c r="A581" s="10"/>
      <c r="B581" s="10"/>
      <c r="C581" s="83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customHeight="1" x14ac:dyDescent="0.2">
      <c r="A582" s="10"/>
      <c r="B582" s="10"/>
      <c r="C582" s="83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customHeight="1" x14ac:dyDescent="0.2">
      <c r="A583" s="10"/>
      <c r="B583" s="10"/>
      <c r="C583" s="83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customHeight="1" x14ac:dyDescent="0.2">
      <c r="A584" s="10"/>
      <c r="B584" s="10"/>
      <c r="C584" s="83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customHeight="1" x14ac:dyDescent="0.2">
      <c r="A585" s="10"/>
      <c r="B585" s="10"/>
      <c r="C585" s="83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customHeight="1" x14ac:dyDescent="0.2">
      <c r="A586" s="10"/>
      <c r="B586" s="10"/>
      <c r="C586" s="83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customHeight="1" x14ac:dyDescent="0.2">
      <c r="A587" s="10"/>
      <c r="B587" s="10"/>
      <c r="C587" s="83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customHeight="1" x14ac:dyDescent="0.2">
      <c r="A588" s="10"/>
      <c r="B588" s="10"/>
      <c r="C588" s="83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customHeight="1" x14ac:dyDescent="0.2">
      <c r="A589" s="10"/>
      <c r="B589" s="10"/>
      <c r="C589" s="83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customHeight="1" x14ac:dyDescent="0.2">
      <c r="A590" s="10"/>
      <c r="B590" s="10"/>
      <c r="C590" s="83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customHeight="1" x14ac:dyDescent="0.2">
      <c r="A591" s="10"/>
      <c r="B591" s="10"/>
      <c r="C591" s="83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customHeight="1" x14ac:dyDescent="0.2">
      <c r="A592" s="10"/>
      <c r="B592" s="10"/>
      <c r="C592" s="83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customHeight="1" x14ac:dyDescent="0.2">
      <c r="A593" s="10"/>
      <c r="B593" s="10"/>
      <c r="C593" s="83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customHeight="1" x14ac:dyDescent="0.2">
      <c r="A594" s="10"/>
      <c r="B594" s="10"/>
      <c r="C594" s="83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customHeight="1" x14ac:dyDescent="0.2">
      <c r="A595" s="10"/>
      <c r="B595" s="10"/>
      <c r="C595" s="83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customHeight="1" x14ac:dyDescent="0.2">
      <c r="A596" s="10"/>
      <c r="B596" s="10"/>
      <c r="C596" s="83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customHeight="1" x14ac:dyDescent="0.2">
      <c r="A597" s="10"/>
      <c r="B597" s="10"/>
      <c r="C597" s="83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customHeight="1" x14ac:dyDescent="0.2">
      <c r="A598" s="10"/>
      <c r="B598" s="10"/>
      <c r="C598" s="83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customHeight="1" x14ac:dyDescent="0.2">
      <c r="A599" s="10"/>
      <c r="B599" s="10"/>
      <c r="C599" s="83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customHeight="1" x14ac:dyDescent="0.2">
      <c r="A600" s="10"/>
      <c r="B600" s="10"/>
      <c r="C600" s="83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customHeight="1" x14ac:dyDescent="0.2">
      <c r="A601" s="10"/>
      <c r="B601" s="10"/>
      <c r="C601" s="83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customHeight="1" x14ac:dyDescent="0.2">
      <c r="A602" s="10"/>
      <c r="B602" s="10"/>
      <c r="C602" s="83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customHeight="1" x14ac:dyDescent="0.2">
      <c r="A603" s="10"/>
      <c r="B603" s="10"/>
      <c r="C603" s="83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customHeight="1" x14ac:dyDescent="0.2">
      <c r="A604" s="10"/>
      <c r="B604" s="10"/>
      <c r="C604" s="83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customHeight="1" x14ac:dyDescent="0.2">
      <c r="A605" s="10"/>
      <c r="B605" s="10"/>
      <c r="C605" s="83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customHeight="1" x14ac:dyDescent="0.2">
      <c r="A606" s="10"/>
      <c r="B606" s="10"/>
      <c r="C606" s="83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customHeight="1" x14ac:dyDescent="0.2">
      <c r="A607" s="10"/>
      <c r="B607" s="10"/>
      <c r="C607" s="83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customHeight="1" x14ac:dyDescent="0.2">
      <c r="A608" s="10"/>
      <c r="B608" s="10"/>
      <c r="C608" s="83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customHeight="1" x14ac:dyDescent="0.2">
      <c r="A609" s="10"/>
      <c r="B609" s="10"/>
      <c r="C609" s="83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customHeight="1" x14ac:dyDescent="0.2">
      <c r="A610" s="10"/>
      <c r="B610" s="10"/>
      <c r="C610" s="83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customHeight="1" x14ac:dyDescent="0.2">
      <c r="A611" s="10"/>
      <c r="B611" s="10"/>
      <c r="C611" s="83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customHeight="1" x14ac:dyDescent="0.2">
      <c r="A612" s="10"/>
      <c r="B612" s="10"/>
      <c r="C612" s="83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customHeight="1" x14ac:dyDescent="0.2">
      <c r="A613" s="10"/>
      <c r="B613" s="10"/>
      <c r="C613" s="83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customHeight="1" x14ac:dyDescent="0.2">
      <c r="A614" s="10"/>
      <c r="B614" s="10"/>
      <c r="C614" s="83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customHeight="1" x14ac:dyDescent="0.2">
      <c r="A615" s="10"/>
      <c r="B615" s="10"/>
      <c r="C615" s="83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customHeight="1" x14ac:dyDescent="0.2">
      <c r="A616" s="10"/>
      <c r="B616" s="10"/>
      <c r="C616" s="83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customHeight="1" x14ac:dyDescent="0.2">
      <c r="A617" s="10"/>
      <c r="B617" s="10"/>
      <c r="C617" s="83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customHeight="1" x14ac:dyDescent="0.2">
      <c r="A618" s="10"/>
      <c r="B618" s="10"/>
      <c r="C618" s="83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customHeight="1" x14ac:dyDescent="0.2">
      <c r="A619" s="10"/>
      <c r="B619" s="10"/>
      <c r="C619" s="83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customHeight="1" x14ac:dyDescent="0.2">
      <c r="A620" s="10"/>
      <c r="B620" s="10"/>
      <c r="C620" s="83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customHeight="1" x14ac:dyDescent="0.2">
      <c r="A621" s="10"/>
      <c r="B621" s="10"/>
      <c r="C621" s="83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customHeight="1" x14ac:dyDescent="0.2">
      <c r="A622" s="10"/>
      <c r="B622" s="10"/>
      <c r="C622" s="83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customHeight="1" x14ac:dyDescent="0.2">
      <c r="A623" s="10"/>
      <c r="B623" s="10"/>
      <c r="C623" s="83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customHeight="1" x14ac:dyDescent="0.2">
      <c r="A624" s="10"/>
      <c r="B624" s="10"/>
      <c r="C624" s="83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customHeight="1" x14ac:dyDescent="0.2">
      <c r="A625" s="10"/>
      <c r="B625" s="10"/>
      <c r="C625" s="83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customHeight="1" x14ac:dyDescent="0.2">
      <c r="A626" s="10"/>
      <c r="B626" s="10"/>
      <c r="C626" s="83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customHeight="1" x14ac:dyDescent="0.2">
      <c r="A627" s="10"/>
      <c r="B627" s="10"/>
      <c r="C627" s="83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customHeight="1" x14ac:dyDescent="0.2">
      <c r="A628" s="10"/>
      <c r="B628" s="10"/>
      <c r="C628" s="83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customHeight="1" x14ac:dyDescent="0.2">
      <c r="A629" s="10"/>
      <c r="B629" s="10"/>
      <c r="C629" s="83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customHeight="1" x14ac:dyDescent="0.2">
      <c r="A630" s="10"/>
      <c r="B630" s="10"/>
      <c r="C630" s="83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customHeight="1" x14ac:dyDescent="0.2">
      <c r="A631" s="10"/>
      <c r="B631" s="10"/>
      <c r="C631" s="83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customHeight="1" x14ac:dyDescent="0.2">
      <c r="A632" s="10"/>
      <c r="B632" s="10"/>
      <c r="C632" s="83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customHeight="1" x14ac:dyDescent="0.2">
      <c r="A633" s="10"/>
      <c r="B633" s="10"/>
      <c r="C633" s="83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customHeight="1" x14ac:dyDescent="0.2">
      <c r="A634" s="10"/>
      <c r="B634" s="10"/>
      <c r="C634" s="83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customHeight="1" x14ac:dyDescent="0.2">
      <c r="A635" s="10"/>
      <c r="B635" s="10"/>
      <c r="C635" s="83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customHeight="1" x14ac:dyDescent="0.2">
      <c r="A636" s="10"/>
      <c r="B636" s="10"/>
      <c r="C636" s="83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customHeight="1" x14ac:dyDescent="0.2">
      <c r="A637" s="10"/>
      <c r="B637" s="10"/>
      <c r="C637" s="83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customHeight="1" x14ac:dyDescent="0.2">
      <c r="A638" s="10"/>
      <c r="B638" s="10"/>
      <c r="C638" s="83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customHeight="1" x14ac:dyDescent="0.2">
      <c r="A639" s="10"/>
      <c r="B639" s="10"/>
      <c r="C639" s="83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customHeight="1" x14ac:dyDescent="0.2">
      <c r="A640" s="10"/>
      <c r="B640" s="10"/>
      <c r="C640" s="83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customHeight="1" x14ac:dyDescent="0.2">
      <c r="A641" s="10"/>
      <c r="B641" s="10"/>
      <c r="C641" s="83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customHeight="1" x14ac:dyDescent="0.2">
      <c r="A642" s="10"/>
      <c r="B642" s="10"/>
      <c r="C642" s="83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customHeight="1" x14ac:dyDescent="0.2">
      <c r="A643" s="10"/>
      <c r="B643" s="10"/>
      <c r="C643" s="83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customHeight="1" x14ac:dyDescent="0.2">
      <c r="A644" s="10"/>
      <c r="B644" s="10"/>
      <c r="C644" s="83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customHeight="1" x14ac:dyDescent="0.2">
      <c r="A645" s="10"/>
      <c r="B645" s="10"/>
      <c r="C645" s="83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customHeight="1" x14ac:dyDescent="0.2">
      <c r="A646" s="10"/>
      <c r="B646" s="10"/>
      <c r="C646" s="83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customHeight="1" x14ac:dyDescent="0.2">
      <c r="A647" s="10"/>
      <c r="B647" s="10"/>
      <c r="C647" s="83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customHeight="1" x14ac:dyDescent="0.2">
      <c r="A648" s="10"/>
      <c r="B648" s="10"/>
      <c r="C648" s="83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customHeight="1" x14ac:dyDescent="0.2">
      <c r="A649" s="10"/>
      <c r="B649" s="10"/>
      <c r="C649" s="83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customHeight="1" x14ac:dyDescent="0.2">
      <c r="A650" s="10"/>
      <c r="B650" s="10"/>
      <c r="C650" s="83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customHeight="1" x14ac:dyDescent="0.2">
      <c r="A651" s="10"/>
      <c r="B651" s="10"/>
      <c r="C651" s="83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customHeight="1" x14ac:dyDescent="0.2">
      <c r="A652" s="10"/>
      <c r="B652" s="10"/>
      <c r="C652" s="83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customHeight="1" x14ac:dyDescent="0.2">
      <c r="A653" s="10"/>
      <c r="B653" s="10"/>
      <c r="C653" s="83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customHeight="1" x14ac:dyDescent="0.2">
      <c r="A654" s="10"/>
      <c r="B654" s="10"/>
      <c r="C654" s="83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customHeight="1" x14ac:dyDescent="0.2">
      <c r="A655" s="10"/>
      <c r="B655" s="10"/>
      <c r="C655" s="83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customHeight="1" x14ac:dyDescent="0.2">
      <c r="A656" s="10"/>
      <c r="B656" s="10"/>
      <c r="C656" s="83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customHeight="1" x14ac:dyDescent="0.2">
      <c r="A657" s="10"/>
      <c r="B657" s="10"/>
      <c r="C657" s="83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customHeight="1" x14ac:dyDescent="0.2">
      <c r="A658" s="10"/>
      <c r="B658" s="10"/>
      <c r="C658" s="83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customHeight="1" x14ac:dyDescent="0.2">
      <c r="A659" s="10"/>
      <c r="B659" s="10"/>
      <c r="C659" s="83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customHeight="1" x14ac:dyDescent="0.2">
      <c r="A660" s="10"/>
      <c r="B660" s="10"/>
      <c r="C660" s="83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customHeight="1" x14ac:dyDescent="0.2">
      <c r="A661" s="10"/>
      <c r="B661" s="10"/>
      <c r="C661" s="83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customHeight="1" x14ac:dyDescent="0.2">
      <c r="A662" s="10"/>
      <c r="B662" s="10"/>
      <c r="C662" s="83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customHeight="1" x14ac:dyDescent="0.2">
      <c r="A663" s="10"/>
      <c r="B663" s="10"/>
      <c r="C663" s="83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customHeight="1" x14ac:dyDescent="0.2">
      <c r="A664" s="10"/>
      <c r="B664" s="10"/>
      <c r="C664" s="83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customHeight="1" x14ac:dyDescent="0.2">
      <c r="A665" s="10"/>
      <c r="B665" s="10"/>
      <c r="C665" s="83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customHeight="1" x14ac:dyDescent="0.2">
      <c r="A666" s="10"/>
      <c r="B666" s="10"/>
      <c r="C666" s="83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customHeight="1" x14ac:dyDescent="0.2">
      <c r="A667" s="10"/>
      <c r="B667" s="10"/>
      <c r="C667" s="83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customHeight="1" x14ac:dyDescent="0.2">
      <c r="A668" s="10"/>
      <c r="B668" s="10"/>
      <c r="C668" s="83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1.25" customHeight="1" x14ac:dyDescent="0.2">
      <c r="A669" s="10"/>
      <c r="B669" s="10"/>
      <c r="C669" s="83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1.25" customHeight="1" x14ac:dyDescent="0.2">
      <c r="A670" s="10"/>
      <c r="B670" s="10"/>
      <c r="C670" s="83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1.25" customHeight="1" x14ac:dyDescent="0.2">
      <c r="A671" s="10"/>
      <c r="B671" s="10"/>
      <c r="C671" s="83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1.25" customHeight="1" x14ac:dyDescent="0.2">
      <c r="A672" s="10"/>
      <c r="B672" s="10"/>
      <c r="C672" s="83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1.25" customHeight="1" x14ac:dyDescent="0.2">
      <c r="A673" s="10"/>
      <c r="B673" s="10"/>
      <c r="C673" s="83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1.25" customHeight="1" x14ac:dyDescent="0.2">
      <c r="A674" s="10"/>
      <c r="B674" s="10"/>
      <c r="C674" s="83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1.25" customHeight="1" x14ac:dyDescent="0.2">
      <c r="A675" s="10"/>
      <c r="B675" s="10"/>
      <c r="C675" s="83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1.25" customHeight="1" x14ac:dyDescent="0.2">
      <c r="A676" s="10"/>
      <c r="B676" s="10"/>
      <c r="C676" s="83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1.25" customHeight="1" x14ac:dyDescent="0.2">
      <c r="A677" s="10"/>
      <c r="B677" s="10"/>
      <c r="C677" s="83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1.25" customHeight="1" x14ac:dyDescent="0.2">
      <c r="A678" s="10"/>
      <c r="B678" s="10"/>
      <c r="C678" s="83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1.25" customHeight="1" x14ac:dyDescent="0.2">
      <c r="A679" s="10"/>
      <c r="B679" s="10"/>
      <c r="C679" s="83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1.25" customHeight="1" x14ac:dyDescent="0.2">
      <c r="A680" s="10"/>
      <c r="B680" s="10"/>
      <c r="C680" s="83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1.25" customHeight="1" x14ac:dyDescent="0.2">
      <c r="A681" s="10"/>
      <c r="B681" s="10"/>
      <c r="C681" s="83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1.25" customHeight="1" x14ac:dyDescent="0.2">
      <c r="A682" s="10"/>
      <c r="B682" s="10"/>
      <c r="C682" s="83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1.25" customHeight="1" x14ac:dyDescent="0.2">
      <c r="A683" s="10"/>
      <c r="B683" s="10"/>
      <c r="C683" s="83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1.25" customHeight="1" x14ac:dyDescent="0.2">
      <c r="A684" s="10"/>
      <c r="B684" s="10"/>
      <c r="C684" s="83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1.25" customHeight="1" x14ac:dyDescent="0.2">
      <c r="A685" s="10"/>
      <c r="B685" s="10"/>
      <c r="C685" s="83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1.25" customHeight="1" x14ac:dyDescent="0.2">
      <c r="A686" s="10"/>
      <c r="B686" s="10"/>
      <c r="C686" s="83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1.25" customHeight="1" x14ac:dyDescent="0.2">
      <c r="A687" s="10"/>
      <c r="B687" s="10"/>
      <c r="C687" s="83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1.25" customHeight="1" x14ac:dyDescent="0.2">
      <c r="A688" s="10"/>
      <c r="B688" s="10"/>
      <c r="C688" s="83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1.25" customHeight="1" x14ac:dyDescent="0.2">
      <c r="A689" s="10"/>
      <c r="B689" s="10"/>
      <c r="C689" s="83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1.25" customHeight="1" x14ac:dyDescent="0.2">
      <c r="A690" s="10"/>
      <c r="B690" s="10"/>
      <c r="C690" s="83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1.25" customHeight="1" x14ac:dyDescent="0.2">
      <c r="A691" s="10"/>
      <c r="B691" s="10"/>
      <c r="C691" s="83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1.25" customHeight="1" x14ac:dyDescent="0.2">
      <c r="A692" s="10"/>
      <c r="B692" s="10"/>
      <c r="C692" s="83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1.25" customHeight="1" x14ac:dyDescent="0.2">
      <c r="A693" s="10"/>
      <c r="B693" s="10"/>
      <c r="C693" s="83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1.25" customHeight="1" x14ac:dyDescent="0.2">
      <c r="A694" s="10"/>
      <c r="B694" s="10"/>
      <c r="C694" s="83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1.25" customHeight="1" x14ac:dyDescent="0.2">
      <c r="A695" s="10"/>
      <c r="B695" s="10"/>
      <c r="C695" s="83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1.25" customHeight="1" x14ac:dyDescent="0.2">
      <c r="A696" s="10"/>
      <c r="B696" s="10"/>
      <c r="C696" s="83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1.25" customHeight="1" x14ac:dyDescent="0.2">
      <c r="A697" s="10"/>
      <c r="B697" s="10"/>
      <c r="C697" s="83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1.25" customHeight="1" x14ac:dyDescent="0.2">
      <c r="A698" s="10"/>
      <c r="B698" s="10"/>
      <c r="C698" s="83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1.25" customHeight="1" x14ac:dyDescent="0.2">
      <c r="A699" s="10"/>
      <c r="B699" s="10"/>
      <c r="C699" s="83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1.25" customHeight="1" x14ac:dyDescent="0.2">
      <c r="A700" s="10"/>
      <c r="B700" s="10"/>
      <c r="C700" s="83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1.25" customHeight="1" x14ac:dyDescent="0.2">
      <c r="A701" s="10"/>
      <c r="B701" s="10"/>
      <c r="C701" s="83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1.25" customHeight="1" x14ac:dyDescent="0.2">
      <c r="A702" s="10"/>
      <c r="B702" s="10"/>
      <c r="C702" s="83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1.25" customHeight="1" x14ac:dyDescent="0.2">
      <c r="A703" s="10"/>
      <c r="B703" s="10"/>
      <c r="C703" s="83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1.25" customHeight="1" x14ac:dyDescent="0.2">
      <c r="A704" s="10"/>
      <c r="B704" s="10"/>
      <c r="C704" s="83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1.25" customHeight="1" x14ac:dyDescent="0.2">
      <c r="A705" s="10"/>
      <c r="B705" s="10"/>
      <c r="C705" s="83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1.25" customHeight="1" x14ac:dyDescent="0.2">
      <c r="A706" s="10"/>
      <c r="B706" s="10"/>
      <c r="C706" s="83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1.25" customHeight="1" x14ac:dyDescent="0.2">
      <c r="A707" s="10"/>
      <c r="B707" s="10"/>
      <c r="C707" s="83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1.25" customHeight="1" x14ac:dyDescent="0.2">
      <c r="A708" s="10"/>
      <c r="B708" s="10"/>
      <c r="C708" s="83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1.25" customHeight="1" x14ac:dyDescent="0.2">
      <c r="A709" s="10"/>
      <c r="B709" s="10"/>
      <c r="C709" s="83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1.25" customHeight="1" x14ac:dyDescent="0.2">
      <c r="A710" s="10"/>
      <c r="B710" s="10"/>
      <c r="C710" s="83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1.25" customHeight="1" x14ac:dyDescent="0.2">
      <c r="A711" s="10"/>
      <c r="B711" s="10"/>
      <c r="C711" s="83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1.25" customHeight="1" x14ac:dyDescent="0.2">
      <c r="A712" s="10"/>
      <c r="B712" s="10"/>
      <c r="C712" s="83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1.25" customHeight="1" x14ac:dyDescent="0.2">
      <c r="A713" s="10"/>
      <c r="B713" s="10"/>
      <c r="C713" s="83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1.25" customHeight="1" x14ac:dyDescent="0.2">
      <c r="A714" s="10"/>
      <c r="B714" s="10"/>
      <c r="C714" s="83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1.25" customHeight="1" x14ac:dyDescent="0.2">
      <c r="A715" s="10"/>
      <c r="B715" s="10"/>
      <c r="C715" s="83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1.25" customHeight="1" x14ac:dyDescent="0.2">
      <c r="A716" s="10"/>
      <c r="B716" s="10"/>
      <c r="C716" s="83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1.25" customHeight="1" x14ac:dyDescent="0.2">
      <c r="A717" s="10"/>
      <c r="B717" s="10"/>
      <c r="C717" s="83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1.25" customHeight="1" x14ac:dyDescent="0.2">
      <c r="A718" s="10"/>
      <c r="B718" s="10"/>
      <c r="C718" s="83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1.25" customHeight="1" x14ac:dyDescent="0.2">
      <c r="A719" s="10"/>
      <c r="B719" s="10"/>
      <c r="C719" s="83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1.25" customHeight="1" x14ac:dyDescent="0.2">
      <c r="A720" s="10"/>
      <c r="B720" s="10"/>
      <c r="C720" s="83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1.25" customHeight="1" x14ac:dyDescent="0.2">
      <c r="A721" s="10"/>
      <c r="B721" s="10"/>
      <c r="C721" s="83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1.25" customHeight="1" x14ac:dyDescent="0.2">
      <c r="A722" s="10"/>
      <c r="B722" s="10"/>
      <c r="C722" s="83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1.25" customHeight="1" x14ac:dyDescent="0.2">
      <c r="A723" s="10"/>
      <c r="B723" s="10"/>
      <c r="C723" s="83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1.25" customHeight="1" x14ac:dyDescent="0.2">
      <c r="A724" s="10"/>
      <c r="B724" s="10"/>
      <c r="C724" s="83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1.25" customHeight="1" x14ac:dyDescent="0.2">
      <c r="A725" s="10"/>
      <c r="B725" s="10"/>
      <c r="C725" s="83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1.25" customHeight="1" x14ac:dyDescent="0.2">
      <c r="A726" s="10"/>
      <c r="B726" s="10"/>
      <c r="C726" s="83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1.25" customHeight="1" x14ac:dyDescent="0.2">
      <c r="A727" s="10"/>
      <c r="B727" s="10"/>
      <c r="C727" s="83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1.25" customHeight="1" x14ac:dyDescent="0.2">
      <c r="A728" s="10"/>
      <c r="B728" s="10"/>
      <c r="C728" s="83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1.25" customHeight="1" x14ac:dyDescent="0.2">
      <c r="A729" s="10"/>
      <c r="B729" s="10"/>
      <c r="C729" s="83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1.25" customHeight="1" x14ac:dyDescent="0.2">
      <c r="A730" s="10"/>
      <c r="B730" s="10"/>
      <c r="C730" s="83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1.25" customHeight="1" x14ac:dyDescent="0.2">
      <c r="A731" s="10"/>
      <c r="B731" s="10"/>
      <c r="C731" s="83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1.25" customHeight="1" x14ac:dyDescent="0.2">
      <c r="A732" s="10"/>
      <c r="B732" s="10"/>
      <c r="C732" s="83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1.25" customHeight="1" x14ac:dyDescent="0.2">
      <c r="A733" s="10"/>
      <c r="B733" s="10"/>
      <c r="C733" s="83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1.25" customHeight="1" x14ac:dyDescent="0.2">
      <c r="A734" s="10"/>
      <c r="B734" s="10"/>
      <c r="C734" s="83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1.25" customHeight="1" x14ac:dyDescent="0.2">
      <c r="A735" s="10"/>
      <c r="B735" s="10"/>
      <c r="C735" s="83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1.25" customHeight="1" x14ac:dyDescent="0.2">
      <c r="A736" s="10"/>
      <c r="B736" s="10"/>
      <c r="C736" s="83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1.25" customHeight="1" x14ac:dyDescent="0.2">
      <c r="A737" s="10"/>
      <c r="B737" s="10"/>
      <c r="C737" s="83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1.25" customHeight="1" x14ac:dyDescent="0.2">
      <c r="A738" s="10"/>
      <c r="B738" s="10"/>
      <c r="C738" s="83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1.25" customHeight="1" x14ac:dyDescent="0.2">
      <c r="A739" s="10"/>
      <c r="B739" s="10"/>
      <c r="C739" s="83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1.25" customHeight="1" x14ac:dyDescent="0.2">
      <c r="A740" s="10"/>
      <c r="B740" s="10"/>
      <c r="C740" s="83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1.25" customHeight="1" x14ac:dyDescent="0.2">
      <c r="A741" s="10"/>
      <c r="B741" s="10"/>
      <c r="C741" s="83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1.25" customHeight="1" x14ac:dyDescent="0.2">
      <c r="A742" s="10"/>
      <c r="B742" s="10"/>
      <c r="C742" s="83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1.25" customHeight="1" x14ac:dyDescent="0.2">
      <c r="A743" s="10"/>
      <c r="B743" s="10"/>
      <c r="C743" s="83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1.25" customHeight="1" x14ac:dyDescent="0.2">
      <c r="A744" s="10"/>
      <c r="B744" s="10"/>
      <c r="C744" s="83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1.25" customHeight="1" x14ac:dyDescent="0.2">
      <c r="A745" s="10"/>
      <c r="B745" s="10"/>
      <c r="C745" s="83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1.25" customHeight="1" x14ac:dyDescent="0.2">
      <c r="A746" s="10"/>
      <c r="B746" s="10"/>
      <c r="C746" s="83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1.25" customHeight="1" x14ac:dyDescent="0.2">
      <c r="A747" s="10"/>
      <c r="B747" s="10"/>
      <c r="C747" s="83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1.25" customHeight="1" x14ac:dyDescent="0.2">
      <c r="A748" s="10"/>
      <c r="B748" s="10"/>
      <c r="C748" s="83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1.25" customHeight="1" x14ac:dyDescent="0.2">
      <c r="A749" s="10"/>
      <c r="B749" s="10"/>
      <c r="C749" s="83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1.25" customHeight="1" x14ac:dyDescent="0.2">
      <c r="A750" s="10"/>
      <c r="B750" s="10"/>
      <c r="C750" s="83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1.25" customHeight="1" x14ac:dyDescent="0.2">
      <c r="A751" s="10"/>
      <c r="B751" s="10"/>
      <c r="C751" s="83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1.25" customHeight="1" x14ac:dyDescent="0.2">
      <c r="A752" s="10"/>
      <c r="B752" s="10"/>
      <c r="C752" s="83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1.25" customHeight="1" x14ac:dyDescent="0.2">
      <c r="A753" s="10"/>
      <c r="B753" s="10"/>
      <c r="C753" s="83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1.25" customHeight="1" x14ac:dyDescent="0.2">
      <c r="A754" s="10"/>
      <c r="B754" s="10"/>
      <c r="C754" s="83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1.25" customHeight="1" x14ac:dyDescent="0.2">
      <c r="A755" s="10"/>
      <c r="B755" s="10"/>
      <c r="C755" s="83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1.25" customHeight="1" x14ac:dyDescent="0.2">
      <c r="A756" s="10"/>
      <c r="B756" s="10"/>
      <c r="C756" s="83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1.25" customHeight="1" x14ac:dyDescent="0.2">
      <c r="A757" s="10"/>
      <c r="B757" s="10"/>
      <c r="C757" s="83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1.25" customHeight="1" x14ac:dyDescent="0.2">
      <c r="A758" s="10"/>
      <c r="B758" s="10"/>
      <c r="C758" s="83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1.25" customHeight="1" x14ac:dyDescent="0.2">
      <c r="A759" s="10"/>
      <c r="B759" s="10"/>
      <c r="C759" s="83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1.25" customHeight="1" x14ac:dyDescent="0.2">
      <c r="A760" s="10"/>
      <c r="B760" s="10"/>
      <c r="C760" s="83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1.25" customHeight="1" x14ac:dyDescent="0.2">
      <c r="A761" s="10"/>
      <c r="B761" s="10"/>
      <c r="C761" s="83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1.25" customHeight="1" x14ac:dyDescent="0.2">
      <c r="A762" s="10"/>
      <c r="B762" s="10"/>
      <c r="C762" s="83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1.25" customHeight="1" x14ac:dyDescent="0.2">
      <c r="A763" s="10"/>
      <c r="B763" s="10"/>
      <c r="C763" s="83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1.25" customHeight="1" x14ac:dyDescent="0.2">
      <c r="A764" s="10"/>
      <c r="B764" s="10"/>
      <c r="C764" s="83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1.25" customHeight="1" x14ac:dyDescent="0.2">
      <c r="A765" s="10"/>
      <c r="B765" s="10"/>
      <c r="C765" s="83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1.25" customHeight="1" x14ac:dyDescent="0.2">
      <c r="A766" s="10"/>
      <c r="B766" s="10"/>
      <c r="C766" s="83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1.25" customHeight="1" x14ac:dyDescent="0.2">
      <c r="A767" s="10"/>
      <c r="B767" s="10"/>
      <c r="C767" s="83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1.25" customHeight="1" x14ac:dyDescent="0.2">
      <c r="A768" s="10"/>
      <c r="B768" s="10"/>
      <c r="C768" s="83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1.25" customHeight="1" x14ac:dyDescent="0.2">
      <c r="A769" s="10"/>
      <c r="B769" s="10"/>
      <c r="C769" s="83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1.25" customHeight="1" x14ac:dyDescent="0.2">
      <c r="A770" s="10"/>
      <c r="B770" s="10"/>
      <c r="C770" s="83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1.25" customHeight="1" x14ac:dyDescent="0.2">
      <c r="A771" s="10"/>
      <c r="B771" s="10"/>
      <c r="C771" s="83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1.25" customHeight="1" x14ac:dyDescent="0.2">
      <c r="A772" s="10"/>
      <c r="B772" s="10"/>
      <c r="C772" s="83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1.25" customHeight="1" x14ac:dyDescent="0.2">
      <c r="A773" s="10"/>
      <c r="B773" s="10"/>
      <c r="C773" s="83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1.25" customHeight="1" x14ac:dyDescent="0.2">
      <c r="A774" s="10"/>
      <c r="B774" s="10"/>
      <c r="C774" s="83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1.25" customHeight="1" x14ac:dyDescent="0.2">
      <c r="A775" s="10"/>
      <c r="B775" s="10"/>
      <c r="C775" s="83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1.25" customHeight="1" x14ac:dyDescent="0.2">
      <c r="A776" s="10"/>
      <c r="B776" s="10"/>
      <c r="C776" s="83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1.25" customHeight="1" x14ac:dyDescent="0.2">
      <c r="A777" s="10"/>
      <c r="B777" s="10"/>
      <c r="C777" s="83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1.25" customHeight="1" x14ac:dyDescent="0.2">
      <c r="A778" s="10"/>
      <c r="B778" s="10"/>
      <c r="C778" s="83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1.25" customHeight="1" x14ac:dyDescent="0.2">
      <c r="A779" s="10"/>
      <c r="B779" s="10"/>
      <c r="C779" s="83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1.25" customHeight="1" x14ac:dyDescent="0.2">
      <c r="A780" s="10"/>
      <c r="B780" s="10"/>
      <c r="C780" s="83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1.25" customHeight="1" x14ac:dyDescent="0.2">
      <c r="A781" s="10"/>
      <c r="B781" s="10"/>
      <c r="C781" s="83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1.25" customHeight="1" x14ac:dyDescent="0.2">
      <c r="A782" s="10"/>
      <c r="B782" s="10"/>
      <c r="C782" s="83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1.25" customHeight="1" x14ac:dyDescent="0.2">
      <c r="A783" s="10"/>
      <c r="B783" s="10"/>
      <c r="C783" s="83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1.25" customHeight="1" x14ac:dyDescent="0.2">
      <c r="A784" s="10"/>
      <c r="B784" s="10"/>
      <c r="C784" s="83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1.25" customHeight="1" x14ac:dyDescent="0.2">
      <c r="A785" s="10"/>
      <c r="B785" s="10"/>
      <c r="C785" s="83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1.25" customHeight="1" x14ac:dyDescent="0.2">
      <c r="A786" s="10"/>
      <c r="B786" s="10"/>
      <c r="C786" s="83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1.25" customHeight="1" x14ac:dyDescent="0.2">
      <c r="A787" s="10"/>
      <c r="B787" s="10"/>
      <c r="C787" s="83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1.25" customHeight="1" x14ac:dyDescent="0.2">
      <c r="A788" s="10"/>
      <c r="B788" s="10"/>
      <c r="C788" s="83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1.25" customHeight="1" x14ac:dyDescent="0.2">
      <c r="A789" s="10"/>
      <c r="B789" s="10"/>
      <c r="C789" s="83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1.25" customHeight="1" x14ac:dyDescent="0.2">
      <c r="A790" s="10"/>
      <c r="B790" s="10"/>
      <c r="C790" s="83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1.25" customHeight="1" x14ac:dyDescent="0.2">
      <c r="A791" s="10"/>
      <c r="B791" s="10"/>
      <c r="C791" s="83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1.25" customHeight="1" x14ac:dyDescent="0.2">
      <c r="A792" s="10"/>
      <c r="B792" s="10"/>
      <c r="C792" s="83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1.25" customHeight="1" x14ac:dyDescent="0.2">
      <c r="A793" s="10"/>
      <c r="B793" s="10"/>
      <c r="C793" s="83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1.25" customHeight="1" x14ac:dyDescent="0.2">
      <c r="A794" s="10"/>
      <c r="B794" s="10"/>
      <c r="C794" s="83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1.25" customHeight="1" x14ac:dyDescent="0.2">
      <c r="A795" s="10"/>
      <c r="B795" s="10"/>
      <c r="C795" s="83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1.25" customHeight="1" x14ac:dyDescent="0.2">
      <c r="A796" s="10"/>
      <c r="B796" s="10"/>
      <c r="C796" s="83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1.25" customHeight="1" x14ac:dyDescent="0.2">
      <c r="A797" s="10"/>
      <c r="B797" s="10"/>
      <c r="C797" s="83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1.25" customHeight="1" x14ac:dyDescent="0.2">
      <c r="A798" s="10"/>
      <c r="B798" s="10"/>
      <c r="C798" s="83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1.25" customHeight="1" x14ac:dyDescent="0.2">
      <c r="A799" s="10"/>
      <c r="B799" s="10"/>
      <c r="C799" s="83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1.25" customHeight="1" x14ac:dyDescent="0.2">
      <c r="A800" s="10"/>
      <c r="B800" s="10"/>
      <c r="C800" s="83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1.25" customHeight="1" x14ac:dyDescent="0.2">
      <c r="A801" s="10"/>
      <c r="B801" s="10"/>
      <c r="C801" s="83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1.25" customHeight="1" x14ac:dyDescent="0.2">
      <c r="A802" s="10"/>
      <c r="B802" s="10"/>
      <c r="C802" s="83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1.25" customHeight="1" x14ac:dyDescent="0.2">
      <c r="A803" s="10"/>
      <c r="B803" s="10"/>
      <c r="C803" s="83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1.25" customHeight="1" x14ac:dyDescent="0.2">
      <c r="A804" s="10"/>
      <c r="B804" s="10"/>
      <c r="C804" s="83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1.25" customHeight="1" x14ac:dyDescent="0.2">
      <c r="A805" s="10"/>
      <c r="B805" s="10"/>
      <c r="C805" s="83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1.25" customHeight="1" x14ac:dyDescent="0.2">
      <c r="A806" s="10"/>
      <c r="B806" s="10"/>
      <c r="C806" s="83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1.25" customHeight="1" x14ac:dyDescent="0.2">
      <c r="A807" s="10"/>
      <c r="B807" s="10"/>
      <c r="C807" s="83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1.25" customHeight="1" x14ac:dyDescent="0.2">
      <c r="A808" s="10"/>
      <c r="B808" s="10"/>
      <c r="C808" s="83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1.25" customHeight="1" x14ac:dyDescent="0.2">
      <c r="A809" s="10"/>
      <c r="B809" s="10"/>
      <c r="C809" s="83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1.25" customHeight="1" x14ac:dyDescent="0.2">
      <c r="A810" s="10"/>
      <c r="B810" s="10"/>
      <c r="C810" s="83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1.25" customHeight="1" x14ac:dyDescent="0.2">
      <c r="A811" s="10"/>
      <c r="B811" s="10"/>
      <c r="C811" s="83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1.25" customHeight="1" x14ac:dyDescent="0.2">
      <c r="A812" s="10"/>
      <c r="B812" s="10"/>
      <c r="C812" s="83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1.25" customHeight="1" x14ac:dyDescent="0.2">
      <c r="A813" s="10"/>
      <c r="B813" s="10"/>
      <c r="C813" s="83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1.25" customHeight="1" x14ac:dyDescent="0.2">
      <c r="A814" s="10"/>
      <c r="B814" s="10"/>
      <c r="C814" s="83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1.25" customHeight="1" x14ac:dyDescent="0.2">
      <c r="A815" s="10"/>
      <c r="B815" s="10"/>
      <c r="C815" s="83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1.25" customHeight="1" x14ac:dyDescent="0.2">
      <c r="A816" s="10"/>
      <c r="B816" s="10"/>
      <c r="C816" s="83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1.25" customHeight="1" x14ac:dyDescent="0.2">
      <c r="A817" s="10"/>
      <c r="B817" s="10"/>
      <c r="C817" s="83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1.25" customHeight="1" x14ac:dyDescent="0.2">
      <c r="A818" s="10"/>
      <c r="B818" s="10"/>
      <c r="C818" s="83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1.25" customHeight="1" x14ac:dyDescent="0.2">
      <c r="A819" s="10"/>
      <c r="B819" s="10"/>
      <c r="C819" s="83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1.25" customHeight="1" x14ac:dyDescent="0.2">
      <c r="A820" s="10"/>
      <c r="B820" s="10"/>
      <c r="C820" s="83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1.25" customHeight="1" x14ac:dyDescent="0.2">
      <c r="A821" s="10"/>
      <c r="B821" s="10"/>
      <c r="C821" s="83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1.25" customHeight="1" x14ac:dyDescent="0.2">
      <c r="A822" s="10"/>
      <c r="B822" s="10"/>
      <c r="C822" s="83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1.25" customHeight="1" x14ac:dyDescent="0.2">
      <c r="A823" s="10"/>
      <c r="B823" s="10"/>
      <c r="C823" s="83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1.25" customHeight="1" x14ac:dyDescent="0.2">
      <c r="A824" s="10"/>
      <c r="B824" s="10"/>
      <c r="C824" s="83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1.25" customHeight="1" x14ac:dyDescent="0.2">
      <c r="A825" s="10"/>
      <c r="B825" s="10"/>
      <c r="C825" s="83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1.25" customHeight="1" x14ac:dyDescent="0.2">
      <c r="A826" s="10"/>
      <c r="B826" s="10"/>
      <c r="C826" s="83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1.25" customHeight="1" x14ac:dyDescent="0.2">
      <c r="A827" s="10"/>
      <c r="B827" s="10"/>
      <c r="C827" s="83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1.25" customHeight="1" x14ac:dyDescent="0.2">
      <c r="A828" s="10"/>
      <c r="B828" s="10"/>
      <c r="C828" s="83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1.25" customHeight="1" x14ac:dyDescent="0.2">
      <c r="A829" s="10"/>
      <c r="B829" s="10"/>
      <c r="C829" s="83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1.25" customHeight="1" x14ac:dyDescent="0.2">
      <c r="A830" s="10"/>
      <c r="B830" s="10"/>
      <c r="C830" s="83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1.25" customHeight="1" x14ac:dyDescent="0.2">
      <c r="A831" s="10"/>
      <c r="B831" s="10"/>
      <c r="C831" s="83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1.25" customHeight="1" x14ac:dyDescent="0.2">
      <c r="A832" s="10"/>
      <c r="B832" s="10"/>
      <c r="C832" s="83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1.25" customHeight="1" x14ac:dyDescent="0.2">
      <c r="A833" s="10"/>
      <c r="B833" s="10"/>
      <c r="C833" s="83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1.25" customHeight="1" x14ac:dyDescent="0.2">
      <c r="A834" s="10"/>
      <c r="B834" s="10"/>
      <c r="C834" s="83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1.25" customHeight="1" x14ac:dyDescent="0.2">
      <c r="A835" s="10"/>
      <c r="B835" s="10"/>
      <c r="C835" s="83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1.25" customHeight="1" x14ac:dyDescent="0.2">
      <c r="A836" s="10"/>
      <c r="B836" s="10"/>
      <c r="C836" s="83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1.25" customHeight="1" x14ac:dyDescent="0.2">
      <c r="A837" s="10"/>
      <c r="B837" s="10"/>
      <c r="C837" s="83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1.25" customHeight="1" x14ac:dyDescent="0.2">
      <c r="A838" s="10"/>
      <c r="B838" s="10"/>
      <c r="C838" s="83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1.25" customHeight="1" x14ac:dyDescent="0.2">
      <c r="A839" s="10"/>
      <c r="B839" s="10"/>
      <c r="C839" s="83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1.25" customHeight="1" x14ac:dyDescent="0.2">
      <c r="A840" s="10"/>
      <c r="B840" s="10"/>
      <c r="C840" s="83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1.25" customHeight="1" x14ac:dyDescent="0.2">
      <c r="A841" s="10"/>
      <c r="B841" s="10"/>
      <c r="C841" s="83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1.25" customHeight="1" x14ac:dyDescent="0.2">
      <c r="A842" s="10"/>
      <c r="B842" s="10"/>
      <c r="C842" s="83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1.25" customHeight="1" x14ac:dyDescent="0.2">
      <c r="A843" s="10"/>
      <c r="B843" s="10"/>
      <c r="C843" s="83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1.25" customHeight="1" x14ac:dyDescent="0.2">
      <c r="A844" s="10"/>
      <c r="B844" s="10"/>
      <c r="C844" s="83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1.25" customHeight="1" x14ac:dyDescent="0.2">
      <c r="A845" s="10"/>
      <c r="B845" s="10"/>
      <c r="C845" s="83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1.25" customHeight="1" x14ac:dyDescent="0.2">
      <c r="A846" s="10"/>
      <c r="B846" s="10"/>
      <c r="C846" s="83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1.25" customHeight="1" x14ac:dyDescent="0.2">
      <c r="A847" s="10"/>
      <c r="B847" s="10"/>
      <c r="C847" s="83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1.25" customHeight="1" x14ac:dyDescent="0.2">
      <c r="A848" s="10"/>
      <c r="B848" s="10"/>
      <c r="C848" s="83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1.25" customHeight="1" x14ac:dyDescent="0.2">
      <c r="A849" s="10"/>
      <c r="B849" s="10"/>
      <c r="C849" s="83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1.25" customHeight="1" x14ac:dyDescent="0.2">
      <c r="A850" s="10"/>
      <c r="B850" s="10"/>
      <c r="C850" s="83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1.25" customHeight="1" x14ac:dyDescent="0.2">
      <c r="A851" s="10"/>
      <c r="B851" s="10"/>
      <c r="C851" s="83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1.25" customHeight="1" x14ac:dyDescent="0.2">
      <c r="A852" s="10"/>
      <c r="B852" s="10"/>
      <c r="C852" s="83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1.25" customHeight="1" x14ac:dyDescent="0.2">
      <c r="A853" s="10"/>
      <c r="B853" s="10"/>
      <c r="C853" s="83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1.25" customHeight="1" x14ac:dyDescent="0.2">
      <c r="A854" s="10"/>
      <c r="B854" s="10"/>
      <c r="C854" s="83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1.25" customHeight="1" x14ac:dyDescent="0.2">
      <c r="A855" s="10"/>
      <c r="B855" s="10"/>
      <c r="C855" s="83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1.25" customHeight="1" x14ac:dyDescent="0.2">
      <c r="A856" s="10"/>
      <c r="B856" s="10"/>
      <c r="C856" s="83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1.25" customHeight="1" x14ac:dyDescent="0.2">
      <c r="A857" s="10"/>
      <c r="B857" s="10"/>
      <c r="C857" s="83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1.25" customHeight="1" x14ac:dyDescent="0.2">
      <c r="A858" s="10"/>
      <c r="B858" s="10"/>
      <c r="C858" s="83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1.25" customHeight="1" x14ac:dyDescent="0.2">
      <c r="A859" s="10"/>
      <c r="B859" s="10"/>
      <c r="C859" s="83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1.25" customHeight="1" x14ac:dyDescent="0.2">
      <c r="A860" s="10"/>
      <c r="B860" s="10"/>
      <c r="C860" s="83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1.25" customHeight="1" x14ac:dyDescent="0.2">
      <c r="A861" s="10"/>
      <c r="B861" s="10"/>
      <c r="C861" s="83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1.25" customHeight="1" x14ac:dyDescent="0.2">
      <c r="A862" s="10"/>
      <c r="B862" s="10"/>
      <c r="C862" s="83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1.25" customHeight="1" x14ac:dyDescent="0.2">
      <c r="A863" s="10"/>
      <c r="B863" s="10"/>
      <c r="C863" s="83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1.25" customHeight="1" x14ac:dyDescent="0.2">
      <c r="A864" s="10"/>
      <c r="B864" s="10"/>
      <c r="C864" s="83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1.25" customHeight="1" x14ac:dyDescent="0.2">
      <c r="A865" s="10"/>
      <c r="B865" s="10"/>
      <c r="C865" s="83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1.25" customHeight="1" x14ac:dyDescent="0.2">
      <c r="A866" s="10"/>
      <c r="B866" s="10"/>
      <c r="C866" s="83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1.25" customHeight="1" x14ac:dyDescent="0.2">
      <c r="A867" s="10"/>
      <c r="B867" s="10"/>
      <c r="C867" s="83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1.25" customHeight="1" x14ac:dyDescent="0.2">
      <c r="A868" s="10"/>
      <c r="B868" s="10"/>
      <c r="C868" s="83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1.25" customHeight="1" x14ac:dyDescent="0.2">
      <c r="A869" s="10"/>
      <c r="B869" s="10"/>
      <c r="C869" s="83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1.25" customHeight="1" x14ac:dyDescent="0.2">
      <c r="A870" s="10"/>
      <c r="B870" s="10"/>
      <c r="C870" s="83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1.25" customHeight="1" x14ac:dyDescent="0.2">
      <c r="A871" s="10"/>
      <c r="B871" s="10"/>
      <c r="C871" s="83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1.25" customHeight="1" x14ac:dyDescent="0.2">
      <c r="A872" s="10"/>
      <c r="B872" s="10"/>
      <c r="C872" s="83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1.25" customHeight="1" x14ac:dyDescent="0.2">
      <c r="A873" s="10"/>
      <c r="B873" s="10"/>
      <c r="C873" s="83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1.25" customHeight="1" x14ac:dyDescent="0.2">
      <c r="A874" s="10"/>
      <c r="B874" s="10"/>
      <c r="C874" s="83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1.25" customHeight="1" x14ac:dyDescent="0.2">
      <c r="A875" s="10"/>
      <c r="B875" s="10"/>
      <c r="C875" s="83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1.25" customHeight="1" x14ac:dyDescent="0.2">
      <c r="A876" s="10"/>
      <c r="B876" s="10"/>
      <c r="C876" s="83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1.25" customHeight="1" x14ac:dyDescent="0.2">
      <c r="A877" s="10"/>
      <c r="B877" s="10"/>
      <c r="C877" s="83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1.25" customHeight="1" x14ac:dyDescent="0.2">
      <c r="A878" s="10"/>
      <c r="B878" s="10"/>
      <c r="C878" s="83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1.25" customHeight="1" x14ac:dyDescent="0.2">
      <c r="A879" s="10"/>
      <c r="B879" s="10"/>
      <c r="C879" s="83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1.25" customHeight="1" x14ac:dyDescent="0.2">
      <c r="A880" s="10"/>
      <c r="B880" s="10"/>
      <c r="C880" s="83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1.25" customHeight="1" x14ac:dyDescent="0.2">
      <c r="A881" s="10"/>
      <c r="B881" s="10"/>
      <c r="C881" s="83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1.25" customHeight="1" x14ac:dyDescent="0.2">
      <c r="A882" s="10"/>
      <c r="B882" s="10"/>
      <c r="C882" s="83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1.25" customHeight="1" x14ac:dyDescent="0.2">
      <c r="A883" s="10"/>
      <c r="B883" s="10"/>
      <c r="C883" s="83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1.25" customHeight="1" x14ac:dyDescent="0.2">
      <c r="A884" s="10"/>
      <c r="B884" s="10"/>
      <c r="C884" s="83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1.25" customHeight="1" x14ac:dyDescent="0.2">
      <c r="A885" s="10"/>
      <c r="B885" s="10"/>
      <c r="C885" s="83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1.25" customHeight="1" x14ac:dyDescent="0.2">
      <c r="A886" s="10"/>
      <c r="B886" s="10"/>
      <c r="C886" s="83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1.25" customHeight="1" x14ac:dyDescent="0.2">
      <c r="A887" s="10"/>
      <c r="B887" s="10"/>
      <c r="C887" s="83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1.25" customHeight="1" x14ac:dyDescent="0.2">
      <c r="A888" s="10"/>
      <c r="B888" s="10"/>
      <c r="C888" s="83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1.25" customHeight="1" x14ac:dyDescent="0.2">
      <c r="A889" s="10"/>
      <c r="B889" s="10"/>
      <c r="C889" s="83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1.25" customHeight="1" x14ac:dyDescent="0.2">
      <c r="A890" s="10"/>
      <c r="B890" s="10"/>
      <c r="C890" s="83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1.25" customHeight="1" x14ac:dyDescent="0.2">
      <c r="A891" s="10"/>
      <c r="B891" s="10"/>
      <c r="C891" s="83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1.25" customHeight="1" x14ac:dyDescent="0.2">
      <c r="A892" s="10"/>
      <c r="B892" s="10"/>
      <c r="C892" s="83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1.25" customHeight="1" x14ac:dyDescent="0.2">
      <c r="A893" s="10"/>
      <c r="B893" s="10"/>
      <c r="C893" s="83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1.25" customHeight="1" x14ac:dyDescent="0.2">
      <c r="A894" s="10"/>
      <c r="B894" s="10"/>
      <c r="C894" s="83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1.25" customHeight="1" x14ac:dyDescent="0.2">
      <c r="A895" s="10"/>
      <c r="B895" s="10"/>
      <c r="C895" s="83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1.25" customHeight="1" x14ac:dyDescent="0.2">
      <c r="A896" s="10"/>
      <c r="B896" s="10"/>
      <c r="C896" s="83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1.25" customHeight="1" x14ac:dyDescent="0.2">
      <c r="A897" s="10"/>
      <c r="B897" s="10"/>
      <c r="C897" s="83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1.25" customHeight="1" x14ac:dyDescent="0.2">
      <c r="A898" s="10"/>
      <c r="B898" s="10"/>
      <c r="C898" s="83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1.25" customHeight="1" x14ac:dyDescent="0.2">
      <c r="A899" s="10"/>
      <c r="B899" s="10"/>
      <c r="C899" s="83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1.25" customHeight="1" x14ac:dyDescent="0.2">
      <c r="A900" s="10"/>
      <c r="B900" s="10"/>
      <c r="C900" s="83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1.25" customHeight="1" x14ac:dyDescent="0.2">
      <c r="A901" s="10"/>
      <c r="B901" s="10"/>
      <c r="C901" s="83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1.25" customHeight="1" x14ac:dyDescent="0.2">
      <c r="A902" s="10"/>
      <c r="B902" s="10"/>
      <c r="C902" s="83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1.25" customHeight="1" x14ac:dyDescent="0.2">
      <c r="A903" s="10"/>
      <c r="B903" s="10"/>
      <c r="C903" s="83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1.25" customHeight="1" x14ac:dyDescent="0.2">
      <c r="A904" s="10"/>
      <c r="B904" s="10"/>
      <c r="C904" s="83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1.25" customHeight="1" x14ac:dyDescent="0.2">
      <c r="A905" s="10"/>
      <c r="B905" s="10"/>
      <c r="C905" s="83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1.25" customHeight="1" x14ac:dyDescent="0.2">
      <c r="A906" s="10"/>
      <c r="B906" s="10"/>
      <c r="C906" s="83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1.25" customHeight="1" x14ac:dyDescent="0.2">
      <c r="A907" s="10"/>
      <c r="B907" s="10"/>
      <c r="C907" s="83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1.25" customHeight="1" x14ac:dyDescent="0.2">
      <c r="A908" s="10"/>
      <c r="B908" s="10"/>
      <c r="C908" s="83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1.25" customHeight="1" x14ac:dyDescent="0.2">
      <c r="A909" s="10"/>
      <c r="B909" s="10"/>
      <c r="C909" s="83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1.25" customHeight="1" x14ac:dyDescent="0.2">
      <c r="A910" s="10"/>
      <c r="B910" s="10"/>
      <c r="C910" s="83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1.25" customHeight="1" x14ac:dyDescent="0.2">
      <c r="A911" s="10"/>
      <c r="B911" s="10"/>
      <c r="C911" s="83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1.25" customHeight="1" x14ac:dyDescent="0.2">
      <c r="A912" s="10"/>
      <c r="B912" s="10"/>
      <c r="C912" s="83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1.25" customHeight="1" x14ac:dyDescent="0.2">
      <c r="A913" s="10"/>
      <c r="B913" s="10"/>
      <c r="C913" s="83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1.25" customHeight="1" x14ac:dyDescent="0.2">
      <c r="A914" s="10"/>
      <c r="B914" s="10"/>
      <c r="C914" s="83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1.25" customHeight="1" x14ac:dyDescent="0.2">
      <c r="A915" s="10"/>
      <c r="B915" s="10"/>
      <c r="C915" s="83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1.25" customHeight="1" x14ac:dyDescent="0.2">
      <c r="A916" s="10"/>
      <c r="B916" s="10"/>
      <c r="C916" s="83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1.25" customHeight="1" x14ac:dyDescent="0.2">
      <c r="A917" s="10"/>
      <c r="B917" s="10"/>
      <c r="C917" s="83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1.25" customHeight="1" x14ac:dyDescent="0.2">
      <c r="A918" s="10"/>
      <c r="B918" s="10"/>
      <c r="C918" s="83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1.25" customHeight="1" x14ac:dyDescent="0.2">
      <c r="A919" s="10"/>
      <c r="B919" s="10"/>
      <c r="C919" s="83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1.25" customHeight="1" x14ac:dyDescent="0.2">
      <c r="A920" s="10"/>
      <c r="B920" s="10"/>
      <c r="C920" s="83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1.25" customHeight="1" x14ac:dyDescent="0.2">
      <c r="A921" s="10"/>
      <c r="B921" s="10"/>
      <c r="C921" s="83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1.25" customHeight="1" x14ac:dyDescent="0.2">
      <c r="A922" s="10"/>
      <c r="B922" s="10"/>
      <c r="C922" s="83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1.25" customHeight="1" x14ac:dyDescent="0.2">
      <c r="A923" s="10"/>
      <c r="B923" s="10"/>
      <c r="C923" s="83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1.25" customHeight="1" x14ac:dyDescent="0.2">
      <c r="A924" s="10"/>
      <c r="B924" s="10"/>
      <c r="C924" s="83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1.25" customHeight="1" x14ac:dyDescent="0.2">
      <c r="A925" s="10"/>
      <c r="B925" s="10"/>
      <c r="C925" s="83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1.25" customHeight="1" x14ac:dyDescent="0.2">
      <c r="A926" s="10"/>
      <c r="B926" s="10"/>
      <c r="C926" s="83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1.25" customHeight="1" x14ac:dyDescent="0.2">
      <c r="A927" s="10"/>
      <c r="B927" s="10"/>
      <c r="C927" s="83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1.25" customHeight="1" x14ac:dyDescent="0.2">
      <c r="A928" s="10"/>
      <c r="B928" s="10"/>
      <c r="C928" s="83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1.25" customHeight="1" x14ac:dyDescent="0.2">
      <c r="A929" s="10"/>
      <c r="B929" s="10"/>
      <c r="C929" s="83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1.25" customHeight="1" x14ac:dyDescent="0.2">
      <c r="A930" s="10"/>
      <c r="B930" s="10"/>
      <c r="C930" s="83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1.25" customHeight="1" x14ac:dyDescent="0.2">
      <c r="A931" s="10"/>
      <c r="B931" s="10"/>
      <c r="C931" s="83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1.25" customHeight="1" x14ac:dyDescent="0.2">
      <c r="A932" s="10"/>
      <c r="B932" s="10"/>
      <c r="C932" s="83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1.25" customHeight="1" x14ac:dyDescent="0.2">
      <c r="A933" s="10"/>
      <c r="B933" s="10"/>
      <c r="C933" s="83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1.25" customHeight="1" x14ac:dyDescent="0.2">
      <c r="A934" s="10"/>
      <c r="B934" s="10"/>
      <c r="C934" s="83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1.25" customHeight="1" x14ac:dyDescent="0.2">
      <c r="A935" s="10"/>
      <c r="B935" s="10"/>
      <c r="C935" s="83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1.25" customHeight="1" x14ac:dyDescent="0.2">
      <c r="A936" s="10"/>
      <c r="B936" s="10"/>
      <c r="C936" s="83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1.25" customHeight="1" x14ac:dyDescent="0.2">
      <c r="A937" s="10"/>
      <c r="B937" s="10"/>
      <c r="C937" s="83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1.25" customHeight="1" x14ac:dyDescent="0.2">
      <c r="A938" s="10"/>
      <c r="B938" s="10"/>
      <c r="C938" s="83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1.25" customHeight="1" x14ac:dyDescent="0.2">
      <c r="A939" s="10"/>
      <c r="B939" s="10"/>
      <c r="C939" s="83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1.25" customHeight="1" x14ac:dyDescent="0.2">
      <c r="A940" s="10"/>
      <c r="B940" s="10"/>
      <c r="C940" s="83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1.25" customHeight="1" x14ac:dyDescent="0.2">
      <c r="A941" s="10"/>
      <c r="B941" s="10"/>
      <c r="C941" s="83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1.25" customHeight="1" x14ac:dyDescent="0.2">
      <c r="A942" s="10"/>
      <c r="B942" s="10"/>
      <c r="C942" s="83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1.25" customHeight="1" x14ac:dyDescent="0.2">
      <c r="A943" s="10"/>
      <c r="B943" s="10"/>
      <c r="C943" s="83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1.25" customHeight="1" x14ac:dyDescent="0.2">
      <c r="A944" s="10"/>
      <c r="B944" s="10"/>
      <c r="C944" s="83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1.25" customHeight="1" x14ac:dyDescent="0.2">
      <c r="A945" s="10"/>
      <c r="B945" s="10"/>
      <c r="C945" s="83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1.25" customHeight="1" x14ac:dyDescent="0.2">
      <c r="A946" s="10"/>
      <c r="B946" s="10"/>
      <c r="C946" s="83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1.25" customHeight="1" x14ac:dyDescent="0.2">
      <c r="A947" s="10"/>
      <c r="B947" s="10"/>
      <c r="C947" s="83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1.25" customHeight="1" x14ac:dyDescent="0.2">
      <c r="A948" s="10"/>
      <c r="B948" s="10"/>
      <c r="C948" s="83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1.25" customHeight="1" x14ac:dyDescent="0.2">
      <c r="A949" s="10"/>
      <c r="B949" s="10"/>
      <c r="C949" s="83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1.25" customHeight="1" x14ac:dyDescent="0.2">
      <c r="A950" s="10"/>
      <c r="B950" s="10"/>
      <c r="C950" s="83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1.25" customHeight="1" x14ac:dyDescent="0.2">
      <c r="A951" s="10"/>
      <c r="B951" s="10"/>
      <c r="C951" s="83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1.25" customHeight="1" x14ac:dyDescent="0.2">
      <c r="A952" s="10"/>
      <c r="B952" s="10"/>
      <c r="C952" s="83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1.25" customHeight="1" x14ac:dyDescent="0.2">
      <c r="A953" s="10"/>
      <c r="B953" s="10"/>
      <c r="C953" s="83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1.25" customHeight="1" x14ac:dyDescent="0.2">
      <c r="A954" s="10"/>
      <c r="B954" s="10"/>
      <c r="C954" s="83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1.25" customHeight="1" x14ac:dyDescent="0.2">
      <c r="A955" s="10"/>
      <c r="B955" s="10"/>
      <c r="C955" s="83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1.25" customHeight="1" x14ac:dyDescent="0.2">
      <c r="A956" s="10"/>
      <c r="B956" s="10"/>
      <c r="C956" s="83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1.25" customHeight="1" x14ac:dyDescent="0.2">
      <c r="A957" s="10"/>
      <c r="B957" s="10"/>
      <c r="C957" s="83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1.25" customHeight="1" x14ac:dyDescent="0.2">
      <c r="A958" s="10"/>
      <c r="B958" s="10"/>
      <c r="C958" s="83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1.25" customHeight="1" x14ac:dyDescent="0.2">
      <c r="A959" s="10"/>
      <c r="B959" s="10"/>
      <c r="C959" s="83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1.25" customHeight="1" x14ac:dyDescent="0.2">
      <c r="A960" s="10"/>
      <c r="B960" s="10"/>
      <c r="C960" s="83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1.25" customHeight="1" x14ac:dyDescent="0.2">
      <c r="A961" s="10"/>
      <c r="B961" s="10"/>
      <c r="C961" s="83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1.25" customHeight="1" x14ac:dyDescent="0.2">
      <c r="A962" s="10"/>
      <c r="B962" s="10"/>
      <c r="C962" s="83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1.25" customHeight="1" x14ac:dyDescent="0.2">
      <c r="A963" s="10"/>
      <c r="B963" s="10"/>
      <c r="C963" s="83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1.25" customHeight="1" x14ac:dyDescent="0.2">
      <c r="A964" s="10"/>
      <c r="B964" s="10"/>
      <c r="C964" s="83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1.25" customHeight="1" x14ac:dyDescent="0.2">
      <c r="A965" s="10"/>
      <c r="B965" s="10"/>
      <c r="C965" s="83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1.25" customHeight="1" x14ac:dyDescent="0.2">
      <c r="A966" s="10"/>
      <c r="B966" s="10"/>
      <c r="C966" s="83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1.25" customHeight="1" x14ac:dyDescent="0.2">
      <c r="A967" s="10"/>
      <c r="B967" s="10"/>
      <c r="C967" s="83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1.25" customHeight="1" x14ac:dyDescent="0.2">
      <c r="A968" s="10"/>
      <c r="B968" s="10"/>
      <c r="C968" s="83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1.25" customHeight="1" x14ac:dyDescent="0.2">
      <c r="A969" s="10"/>
      <c r="B969" s="10"/>
      <c r="C969" s="83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1.25" customHeight="1" x14ac:dyDescent="0.2">
      <c r="A970" s="10"/>
      <c r="B970" s="10"/>
      <c r="C970" s="83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1.25" customHeight="1" x14ac:dyDescent="0.2">
      <c r="A971" s="10"/>
      <c r="B971" s="10"/>
      <c r="C971" s="83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1.25" customHeight="1" x14ac:dyDescent="0.2">
      <c r="A972" s="10"/>
      <c r="B972" s="10"/>
      <c r="C972" s="83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1.25" customHeight="1" x14ac:dyDescent="0.2">
      <c r="A973" s="10"/>
      <c r="B973" s="10"/>
      <c r="C973" s="83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1.25" customHeight="1" x14ac:dyDescent="0.2">
      <c r="A974" s="10"/>
      <c r="B974" s="10"/>
      <c r="C974" s="83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1.25" customHeight="1" x14ac:dyDescent="0.2">
      <c r="A975" s="10"/>
      <c r="B975" s="10"/>
      <c r="C975" s="83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1.25" customHeight="1" x14ac:dyDescent="0.2">
      <c r="A976" s="10"/>
      <c r="B976" s="10"/>
      <c r="C976" s="83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1.25" customHeight="1" x14ac:dyDescent="0.2">
      <c r="A977" s="10"/>
      <c r="B977" s="10"/>
      <c r="C977" s="83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1.25" customHeight="1" x14ac:dyDescent="0.2">
      <c r="A978" s="10"/>
      <c r="B978" s="10"/>
      <c r="C978" s="83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1.25" customHeight="1" x14ac:dyDescent="0.2">
      <c r="A979" s="10"/>
      <c r="B979" s="10"/>
      <c r="C979" s="83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1.25" customHeight="1" x14ac:dyDescent="0.2">
      <c r="A980" s="10"/>
      <c r="B980" s="10"/>
      <c r="C980" s="83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1.25" customHeight="1" x14ac:dyDescent="0.2">
      <c r="A981" s="10"/>
      <c r="B981" s="10"/>
      <c r="C981" s="83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1.25" customHeight="1" x14ac:dyDescent="0.2">
      <c r="A982" s="10"/>
      <c r="B982" s="10"/>
      <c r="C982" s="83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1.25" customHeight="1" x14ac:dyDescent="0.2">
      <c r="A983" s="10"/>
      <c r="B983" s="10"/>
      <c r="C983" s="83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1.25" customHeight="1" x14ac:dyDescent="0.2">
      <c r="A984" s="10"/>
      <c r="B984" s="10"/>
      <c r="C984" s="83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1.25" customHeight="1" x14ac:dyDescent="0.2">
      <c r="A985" s="10"/>
      <c r="B985" s="10"/>
      <c r="C985" s="83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1.25" customHeight="1" x14ac:dyDescent="0.2">
      <c r="A986" s="10"/>
      <c r="B986" s="10"/>
      <c r="C986" s="83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1.25" customHeight="1" x14ac:dyDescent="0.2">
      <c r="A987" s="10"/>
      <c r="B987" s="10"/>
      <c r="C987" s="83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1.25" customHeight="1" x14ac:dyDescent="0.2">
      <c r="A988" s="10"/>
      <c r="B988" s="10"/>
      <c r="C988" s="83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1.25" customHeight="1" x14ac:dyDescent="0.2">
      <c r="A989" s="10"/>
      <c r="B989" s="10"/>
      <c r="C989" s="83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1.25" customHeight="1" x14ac:dyDescent="0.2">
      <c r="A990" s="10"/>
      <c r="B990" s="10"/>
      <c r="C990" s="83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1.25" customHeight="1" x14ac:dyDescent="0.2">
      <c r="A991" s="10"/>
      <c r="B991" s="10"/>
      <c r="C991" s="83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1.25" customHeight="1" x14ac:dyDescent="0.2">
      <c r="A992" s="10"/>
      <c r="B992" s="10"/>
      <c r="C992" s="83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1.25" customHeight="1" x14ac:dyDescent="0.2">
      <c r="A993" s="10"/>
      <c r="B993" s="10"/>
      <c r="C993" s="83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1.25" customHeight="1" x14ac:dyDescent="0.2">
      <c r="A994" s="10"/>
      <c r="B994" s="10"/>
      <c r="C994" s="83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1.25" customHeight="1" x14ac:dyDescent="0.2">
      <c r="A995" s="10"/>
      <c r="B995" s="10"/>
      <c r="C995" s="83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1.25" customHeight="1" x14ac:dyDescent="0.2">
      <c r="A996" s="10"/>
      <c r="B996" s="10"/>
      <c r="C996" s="83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1.25" customHeight="1" x14ac:dyDescent="0.2">
      <c r="A997" s="10"/>
      <c r="B997" s="10"/>
      <c r="C997" s="83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1.25" customHeight="1" x14ac:dyDescent="0.2">
      <c r="A998" s="10"/>
      <c r="B998" s="10"/>
      <c r="C998" s="83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1.25" customHeight="1" x14ac:dyDescent="0.2">
      <c r="A999" s="10"/>
      <c r="B999" s="10"/>
      <c r="C999" s="83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1.25" customHeight="1" x14ac:dyDescent="0.2">
      <c r="A1000" s="10"/>
      <c r="B1000" s="10"/>
      <c r="C1000" s="83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9">
    <mergeCell ref="A5:B5"/>
    <mergeCell ref="A6:A14"/>
    <mergeCell ref="A15:B15"/>
    <mergeCell ref="A16:A23"/>
    <mergeCell ref="A24:B24"/>
    <mergeCell ref="A78:B78"/>
    <mergeCell ref="A83:A84"/>
    <mergeCell ref="A26:A30"/>
    <mergeCell ref="A33:A41"/>
    <mergeCell ref="A42:B42"/>
    <mergeCell ref="A43:A46"/>
    <mergeCell ref="A47:B47"/>
    <mergeCell ref="A51:B51"/>
    <mergeCell ref="A58:B58"/>
    <mergeCell ref="A31:B31"/>
    <mergeCell ref="A32:B32"/>
    <mergeCell ref="A52:A57"/>
    <mergeCell ref="A59:A67"/>
    <mergeCell ref="A68:B68"/>
  </mergeCells>
  <printOptions horizontalCentered="1"/>
  <pageMargins left="0.55118110236220474" right="0.19685039370078741" top="0.59055118110236227" bottom="0.47244094488188981" header="0" footer="0"/>
  <pageSetup paperSize="9" orientation="portrait"/>
  <headerFooter>
    <oddHeader>&amp;LSENADO FEDERAL SECRETARIA DE ADMINISTRAÇÃO DE CONTRATAÇÕES - SADCON COORDENAÇÃO DE CONTROLE E VALIDAÇÃO DE PROCESSOS - COCVAP&amp;R</oddHeader>
    <oddFooter>&amp;RCritério de Arredondamento: Ato nº 20/2010 - PRSECR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>
      <selection activeCell="D5" sqref="D5"/>
    </sheetView>
  </sheetViews>
  <sheetFormatPr defaultColWidth="12.5703125" defaultRowHeight="15" customHeight="1" x14ac:dyDescent="0.2"/>
  <cols>
    <col min="1" max="1" width="16.42578125" customWidth="1"/>
    <col min="2" max="2" width="18.42578125" customWidth="1"/>
    <col min="3" max="3" width="45.85546875" customWidth="1"/>
    <col min="4" max="4" width="13.42578125" customWidth="1"/>
    <col min="5" max="5" width="12.140625" customWidth="1"/>
    <col min="6" max="26" width="8.5703125" customWidth="1"/>
  </cols>
  <sheetData>
    <row r="1" spans="1:5" ht="25.5" customHeight="1" x14ac:dyDescent="0.2">
      <c r="A1" s="103" t="s">
        <v>92</v>
      </c>
      <c r="B1" s="95"/>
      <c r="C1" s="104" t="s">
        <v>93</v>
      </c>
      <c r="D1" s="105" t="s">
        <v>94</v>
      </c>
      <c r="E1" s="105" t="s">
        <v>95</v>
      </c>
    </row>
    <row r="2" spans="1:5" ht="12.75" customHeight="1" x14ac:dyDescent="0.2">
      <c r="A2" s="85" t="s">
        <v>96</v>
      </c>
      <c r="B2" s="86" t="s">
        <v>97</v>
      </c>
      <c r="C2" s="98"/>
      <c r="D2" s="98"/>
      <c r="E2" s="98"/>
    </row>
    <row r="3" spans="1:5" ht="12.75" customHeight="1" x14ac:dyDescent="0.2">
      <c r="A3" s="87">
        <v>2</v>
      </c>
      <c r="B3" s="87">
        <v>1</v>
      </c>
      <c r="C3" s="88" t="s">
        <v>98</v>
      </c>
      <c r="D3" s="89">
        <v>30</v>
      </c>
      <c r="E3" s="90">
        <f>D3*A3</f>
        <v>60</v>
      </c>
    </row>
    <row r="4" spans="1:5" ht="12.75" customHeight="1" x14ac:dyDescent="0.2">
      <c r="A4" s="87">
        <v>2</v>
      </c>
      <c r="B4" s="87">
        <v>1</v>
      </c>
      <c r="C4" s="88" t="s">
        <v>99</v>
      </c>
      <c r="D4" s="89">
        <v>14.15</v>
      </c>
      <c r="E4" s="90">
        <f t="shared" ref="E4:E8" si="0">D4*A4</f>
        <v>28.3</v>
      </c>
    </row>
    <row r="5" spans="1:5" ht="12.75" customHeight="1" x14ac:dyDescent="0.2">
      <c r="A5" s="87">
        <v>2</v>
      </c>
      <c r="B5" s="87">
        <v>1</v>
      </c>
      <c r="C5" s="88" t="s">
        <v>100</v>
      </c>
      <c r="D5" s="89">
        <v>75</v>
      </c>
      <c r="E5" s="90">
        <f t="shared" si="0"/>
        <v>150</v>
      </c>
    </row>
    <row r="6" spans="1:5" ht="12.75" customHeight="1" x14ac:dyDescent="0.2">
      <c r="A6" s="87">
        <v>2</v>
      </c>
      <c r="B6" s="87">
        <v>1</v>
      </c>
      <c r="C6" s="88" t="s">
        <v>101</v>
      </c>
      <c r="D6" s="90">
        <v>3</v>
      </c>
      <c r="E6" s="90">
        <f t="shared" si="0"/>
        <v>6</v>
      </c>
    </row>
    <row r="7" spans="1:5" ht="12.75" customHeight="1" x14ac:dyDescent="0.2">
      <c r="A7" s="87">
        <v>2</v>
      </c>
      <c r="B7" s="87">
        <v>1</v>
      </c>
      <c r="C7" s="88" t="s">
        <v>102</v>
      </c>
      <c r="D7" s="89">
        <v>40</v>
      </c>
      <c r="E7" s="90">
        <f t="shared" si="0"/>
        <v>80</v>
      </c>
    </row>
    <row r="8" spans="1:5" ht="12.75" customHeight="1" x14ac:dyDescent="0.2">
      <c r="A8" s="87">
        <v>2</v>
      </c>
      <c r="B8" s="87">
        <v>1</v>
      </c>
      <c r="C8" s="88" t="s">
        <v>103</v>
      </c>
      <c r="D8" s="89">
        <v>15</v>
      </c>
      <c r="E8" s="90">
        <f t="shared" si="0"/>
        <v>30</v>
      </c>
    </row>
    <row r="9" spans="1:5" ht="12.75" customHeight="1" x14ac:dyDescent="0.2">
      <c r="A9" s="106" t="s">
        <v>104</v>
      </c>
      <c r="B9" s="94"/>
      <c r="C9" s="94"/>
      <c r="D9" s="95"/>
      <c r="E9" s="91">
        <f>SUM(E3:E8)</f>
        <v>354.3</v>
      </c>
    </row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B1"/>
    <mergeCell ref="C1:C2"/>
    <mergeCell ref="D1:D2"/>
    <mergeCell ref="E1:E2"/>
    <mergeCell ref="A9:D9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QUADRO RESUMO</vt:lpstr>
      <vt:lpstr>PORTEIRO DIÚRNO</vt:lpstr>
      <vt:lpstr>PORTEIRO NOTURNO</vt:lpstr>
      <vt:lpstr>UNIFORMES</vt:lpstr>
      <vt:lpstr>'PORTEIRO DIÚRNO'!Print_Area</vt:lpstr>
      <vt:lpstr>'PORTEIRO NOTURNO'!Print_Area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Janio</cp:lastModifiedBy>
  <dcterms:created xsi:type="dcterms:W3CDTF">2021-02-04T17:25:24Z</dcterms:created>
  <dcterms:modified xsi:type="dcterms:W3CDTF">2022-09-16T17:16:45Z</dcterms:modified>
</cp:coreProperties>
</file>